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600" windowHeight="11760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  <externalReference r:id="rId6"/>
  </externalReferences>
  <definedNames>
    <definedName name="_xlnm.Print_Area" localSheetId="0">Plan1!$A$1:$E$45</definedName>
    <definedName name="_xlnm.Print_Titles" localSheetId="0">Plan1!$3:$4</definedName>
  </definedNames>
  <calcPr calcId="125725"/>
</workbook>
</file>

<file path=xl/calcChain.xml><?xml version="1.0" encoding="utf-8"?>
<calcChain xmlns="http://schemas.openxmlformats.org/spreadsheetml/2006/main">
  <c r="E41" i="1"/>
  <c r="E42" s="1"/>
  <c r="D41"/>
  <c r="D42" s="1"/>
  <c r="E36"/>
  <c r="E37" s="1"/>
  <c r="D36"/>
  <c r="D37" s="1"/>
  <c r="E27"/>
  <c r="D27"/>
  <c r="D22"/>
  <c r="E21"/>
  <c r="E22" s="1"/>
  <c r="D18"/>
  <c r="E15"/>
  <c r="E14"/>
  <c r="E18" s="1"/>
  <c r="E43" l="1"/>
  <c r="D29"/>
  <c r="E29"/>
  <c r="E45"/>
</calcChain>
</file>

<file path=xl/sharedStrings.xml><?xml version="1.0" encoding="utf-8"?>
<sst xmlns="http://schemas.openxmlformats.org/spreadsheetml/2006/main" count="48" uniqueCount="39">
  <si>
    <t>ANEXO  IV</t>
  </si>
  <si>
    <t>DESPESAS DE PESSOAL AUTORIZADAS A SOFREREM ACRÉSCIMOS</t>
  </si>
  <si>
    <t>(LDO, art. 42, § 5º)</t>
  </si>
  <si>
    <t>AUTORIZAÇÕES ESPECÍFICAS DE QUE TRATA O ART. 42, § 5º, DO PLDO PARA 2014, CONSOANTE O DISPOSTO NO ART. 169, § 1º, II, DA CONSTITUIÇÃO FEDERAL.</t>
  </si>
  <si>
    <t xml:space="preserve">                    A realização das medidas constantes deste Anexo fica condicionada à observância dos limites para cada um dos poderes, na forma do art. 20 da Lei de Responsabilidade Fiscal, apurados   no   exercício de 2014,      bem como à disponibilidade orçamentária e financeira.</t>
  </si>
  <si>
    <t>PODER LEGISLATIVO</t>
  </si>
  <si>
    <t>Em R$ 1,00</t>
  </si>
  <si>
    <t>Linha</t>
  </si>
  <si>
    <t>ÓRGÃO</t>
  </si>
  <si>
    <t>ÁREAS</t>
  </si>
  <si>
    <t>QUANT.</t>
  </si>
  <si>
    <t>CUSTO PARA 2014</t>
  </si>
  <si>
    <t xml:space="preserve">I - Concurso Público </t>
  </si>
  <si>
    <t>CLDF</t>
  </si>
  <si>
    <t>Consultor Legislativo</t>
  </si>
  <si>
    <t>Técnico Legislativo</t>
  </si>
  <si>
    <t>TCDF</t>
  </si>
  <si>
    <t>Cargos efetivos e de provimento isolado (Nível Superior)</t>
  </si>
  <si>
    <t>Cargos efetivos (Nível Médio)</t>
  </si>
  <si>
    <t>SUBTOTAL</t>
  </si>
  <si>
    <t>II - Gratificações</t>
  </si>
  <si>
    <t>Revisão/implementação progressiva de Gratificação - GACE</t>
  </si>
  <si>
    <t>.</t>
  </si>
  <si>
    <t>III - Realinhamento/Reestruturação Remuneratória</t>
  </si>
  <si>
    <t>Reestruturação administrativa e ampliação dos FC's e CC's em 10%</t>
  </si>
  <si>
    <t>Revisão remuneratória e implementação de ajustes no Plano de Cargos e Carreiras</t>
  </si>
  <si>
    <t>TOTAL PODER LEGISLATIVO</t>
  </si>
  <si>
    <t>PODER EXECUTIVO</t>
  </si>
  <si>
    <t>IV - Remuneração - Melhorias Salariais do Servidor (Recursos do Tesouro)</t>
  </si>
  <si>
    <t>Melhorias Planejadas</t>
  </si>
  <si>
    <t>Valor</t>
  </si>
  <si>
    <t>Diversos</t>
  </si>
  <si>
    <t>Administração Direta e Indireta</t>
  </si>
  <si>
    <t>V - Nomeações decorrentes de Concurso Público</t>
  </si>
  <si>
    <t>Órgão</t>
  </si>
  <si>
    <t>Cargo</t>
  </si>
  <si>
    <t>Vagas a Preencher</t>
  </si>
  <si>
    <t>TOTAL EXECUTIVO</t>
  </si>
  <si>
    <t>TOTAL GERAL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</si>
</sst>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Fill="1" applyAlignment="1"/>
    <xf numFmtId="0" fontId="8" fillId="0" borderId="0" xfId="0" applyFont="1"/>
    <xf numFmtId="0" fontId="3" fillId="0" borderId="0" xfId="2"/>
    <xf numFmtId="0" fontId="3" fillId="0" borderId="0" xfId="2" applyFill="1"/>
    <xf numFmtId="0" fontId="3" fillId="0" borderId="0" xfId="2" applyFill="1" applyAlignment="1">
      <alignment horizontal="right"/>
    </xf>
    <xf numFmtId="0" fontId="3" fillId="0" borderId="0" xfId="2" applyAlignment="1">
      <alignment horizontal="center"/>
    </xf>
    <xf numFmtId="0" fontId="1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right"/>
    </xf>
    <xf numFmtId="0" fontId="2" fillId="0" borderId="0" xfId="2" applyFont="1" applyAlignment="1"/>
    <xf numFmtId="0" fontId="2" fillId="0" borderId="0" xfId="2" applyFont="1" applyAlignment="1">
      <alignment horizontal="right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right" wrapText="1"/>
    </xf>
    <xf numFmtId="0" fontId="1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1" fillId="3" borderId="0" xfId="2" applyFont="1" applyFill="1"/>
    <xf numFmtId="0" fontId="2" fillId="3" borderId="0" xfId="2" applyFont="1" applyFill="1"/>
    <xf numFmtId="0" fontId="2" fillId="3" borderId="0" xfId="2" applyFont="1" applyFill="1" applyAlignment="1">
      <alignment horizontal="right"/>
    </xf>
    <xf numFmtId="0" fontId="3" fillId="0" borderId="1" xfId="2" applyBorder="1" applyAlignment="1">
      <alignment horizontal="center"/>
    </xf>
    <xf numFmtId="0" fontId="2" fillId="0" borderId="1" xfId="2" applyFont="1" applyFill="1" applyBorder="1"/>
    <xf numFmtId="164" fontId="2" fillId="0" borderId="1" xfId="3" applyNumberFormat="1" applyFont="1" applyBorder="1" applyAlignment="1">
      <alignment vertical="center"/>
    </xf>
    <xf numFmtId="164" fontId="2" fillId="0" borderId="1" xfId="2" applyNumberFormat="1" applyFont="1" applyFill="1" applyBorder="1" applyAlignment="1">
      <alignment horizontal="right"/>
    </xf>
    <xf numFmtId="0" fontId="3" fillId="0" borderId="1" xfId="2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164" fontId="1" fillId="0" borderId="1" xfId="3" applyNumberFormat="1" applyFont="1" applyBorder="1" applyAlignment="1"/>
    <xf numFmtId="164" fontId="1" fillId="0" borderId="1" xfId="3" applyNumberFormat="1" applyFont="1" applyBorder="1" applyAlignment="1">
      <alignment horizontal="righ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vertical="top" wrapText="1"/>
    </xf>
    <xf numFmtId="164" fontId="1" fillId="0" borderId="0" xfId="3" applyNumberFormat="1" applyFont="1" applyBorder="1" applyAlignment="1"/>
    <xf numFmtId="164" fontId="1" fillId="0" borderId="0" xfId="3" applyNumberFormat="1" applyFont="1" applyBorder="1" applyAlignment="1">
      <alignment horizontal="right"/>
    </xf>
    <xf numFmtId="0" fontId="2" fillId="3" borderId="0" xfId="2" applyFont="1" applyFill="1" applyAlignment="1"/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vertical="top" wrapText="1"/>
    </xf>
    <xf numFmtId="164" fontId="2" fillId="0" borderId="1" xfId="3" applyNumberFormat="1" applyFont="1" applyBorder="1" applyAlignment="1"/>
    <xf numFmtId="164" fontId="2" fillId="0" borderId="1" xfId="3" applyNumberFormat="1" applyFont="1" applyBorder="1" applyAlignment="1">
      <alignment horizontal="right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right" vertical="center" wrapText="1"/>
    </xf>
    <xf numFmtId="164" fontId="1" fillId="0" borderId="1" xfId="3" applyNumberFormat="1" applyFont="1" applyBorder="1"/>
    <xf numFmtId="0" fontId="2" fillId="0" borderId="1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164" fontId="1" fillId="0" borderId="2" xfId="3" applyNumberFormat="1" applyFont="1" applyBorder="1" applyAlignment="1"/>
    <xf numFmtId="164" fontId="1" fillId="0" borderId="3" xfId="3" applyNumberFormat="1" applyFont="1" applyBorder="1" applyAlignment="1"/>
    <xf numFmtId="164" fontId="1" fillId="0" borderId="3" xfId="3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" fillId="3" borderId="4" xfId="2" applyFont="1" applyFill="1" applyBorder="1"/>
    <xf numFmtId="0" fontId="12" fillId="3" borderId="0" xfId="2" applyFont="1" applyFill="1"/>
    <xf numFmtId="0" fontId="12" fillId="3" borderId="0" xfId="2" applyFont="1" applyFill="1" applyAlignment="1">
      <alignment horizontal="right"/>
    </xf>
    <xf numFmtId="0" fontId="11" fillId="0" borderId="1" xfId="2" applyFont="1" applyBorder="1" applyAlignment="1">
      <alignment horizontal="center"/>
    </xf>
    <xf numFmtId="0" fontId="13" fillId="0" borderId="1" xfId="2" applyFont="1" applyBorder="1" applyAlignment="1">
      <alignment horizontal="right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3" fontId="2" fillId="0" borderId="1" xfId="3" applyNumberFormat="1" applyFont="1" applyFill="1" applyBorder="1" applyAlignment="1">
      <alignment horizontal="right" vertical="center"/>
    </xf>
    <xf numFmtId="3" fontId="2" fillId="0" borderId="1" xfId="2" applyNumberFormat="1" applyFont="1" applyFill="1" applyBorder="1" applyAlignment="1">
      <alignment horizontal="center" vertical="center"/>
    </xf>
    <xf numFmtId="3" fontId="12" fillId="0" borderId="14" xfId="3" applyNumberFormat="1" applyFont="1" applyBorder="1" applyAlignment="1">
      <alignment horizontal="right"/>
    </xf>
    <xf numFmtId="0" fontId="12" fillId="0" borderId="0" xfId="2" applyFont="1"/>
    <xf numFmtId="3" fontId="12" fillId="0" borderId="0" xfId="2" applyNumberFormat="1" applyFont="1" applyAlignment="1">
      <alignment horizontal="right"/>
    </xf>
    <xf numFmtId="0" fontId="1" fillId="3" borderId="0" xfId="2" applyFont="1" applyFill="1" applyBorder="1"/>
    <xf numFmtId="3" fontId="12" fillId="3" borderId="0" xfId="2" applyNumberFormat="1" applyFont="1" applyFill="1" applyAlignment="1">
      <alignment horizontal="right"/>
    </xf>
    <xf numFmtId="0" fontId="14" fillId="0" borderId="6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wrapText="1"/>
    </xf>
    <xf numFmtId="3" fontId="14" fillId="0" borderId="1" xfId="2" applyNumberFormat="1" applyFont="1" applyBorder="1" applyAlignment="1">
      <alignment horizontal="center" vertical="center"/>
    </xf>
    <xf numFmtId="3" fontId="2" fillId="0" borderId="5" xfId="3" applyNumberFormat="1" applyFont="1" applyFill="1" applyBorder="1" applyAlignment="1">
      <alignment vertical="center"/>
    </xf>
    <xf numFmtId="0" fontId="11" fillId="4" borderId="7" xfId="2" applyFont="1" applyFill="1" applyBorder="1" applyAlignment="1">
      <alignment horizontal="center"/>
    </xf>
    <xf numFmtId="3" fontId="13" fillId="4" borderId="1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/>
    </xf>
    <xf numFmtId="3" fontId="10" fillId="0" borderId="8" xfId="2" applyNumberFormat="1" applyFont="1" applyFill="1" applyBorder="1" applyAlignment="1">
      <alignment horizontal="right"/>
    </xf>
    <xf numFmtId="0" fontId="8" fillId="4" borderId="7" xfId="2" applyFont="1" applyFill="1" applyBorder="1" applyAlignment="1">
      <alignment horizontal="center"/>
    </xf>
    <xf numFmtId="3" fontId="10" fillId="4" borderId="1" xfId="2" applyNumberFormat="1" applyFont="1" applyFill="1" applyBorder="1" applyAlignment="1">
      <alignment horizontal="right"/>
    </xf>
    <xf numFmtId="0" fontId="13" fillId="0" borderId="1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0" borderId="9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4" borderId="8" xfId="2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1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 wrapText="1"/>
    </xf>
    <xf numFmtId="0" fontId="2" fillId="0" borderId="0" xfId="2" applyFont="1" applyAlignment="1">
      <alignment horizontal="justify" vertical="center" wrapText="1"/>
    </xf>
    <xf numFmtId="0" fontId="6" fillId="0" borderId="0" xfId="2" applyFont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1" fillId="3" borderId="9" xfId="2" applyFont="1" applyFill="1" applyBorder="1" applyAlignment="1">
      <alignment horizontal="left"/>
    </xf>
    <xf numFmtId="0" fontId="1" fillId="0" borderId="1" xfId="2" applyFont="1" applyBorder="1" applyAlignment="1">
      <alignment horizontal="center"/>
    </xf>
    <xf numFmtId="0" fontId="1" fillId="0" borderId="10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5" fillId="0" borderId="1" xfId="2" applyFont="1" applyBorder="1" applyAlignment="1">
      <alignment horizontal="left"/>
    </xf>
    <xf numFmtId="3" fontId="2" fillId="0" borderId="1" xfId="3" applyNumberFormat="1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3" fontId="2" fillId="0" borderId="5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</cellXfs>
  <cellStyles count="4">
    <cellStyle name="Normal" xfId="0" builtinId="0"/>
    <cellStyle name="Normal 2 2" xfId="1"/>
    <cellStyle name="Normal 4" xfId="2"/>
    <cellStyle name="Separador de milhares 5" xfId="3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PLAN/SUOP/A2%20-%20COORDENA&#199;&#195;O%20DE%20ESTUDOS/ANO/2014/PLDO%202014/Mem&#243;ria%20de%20Calculo%202014/Mem&#243;ria%20de%20C&#225;lculo%20-%20RECEITAS%20E%20DESPESAS%20-%20PLDO%202014%20-%20vers&#227;o%20FINAL%20Gabine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PLAN\SUOP\A2%20-%20COORDENA&#199;&#195;O%20DE%20ESTUDOS\ANO\2014\PLDO%202014\PLDO%202014\02%20-%20DOCUMENTOS%20RECEBIDOS%20DOS%20&#211;RG&#195;OS\SUGEP%20-%20SEAP\IMPACTO%20FINANCEIRO%20NOMEA+&#231;+&#242;ES_PLDO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PLAN\SUOP\A2%20-%20COORDENA&#199;&#195;O%20DE%20ESTUDOS\ANO\2014\PLDO%202014\PLDO%202014\02%20-%20DOCUMENTOS%20RECEBIDOS%20DOS%20&#211;RG&#195;OS\SUGEP%20-%20SEAP\PREVIS&#195;O%20DE%20REAJUSTES%20-%20v%2010.05.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 - RECEITA 2010 A 2016"/>
      <sheetName val="02-RECEITA RESUMIDA"/>
      <sheetName val="03-DESPESA RESUMIDA "/>
      <sheetName val="04-Apuração Pessoal e RCL-DF"/>
      <sheetName val="06-Acompanh RCL-UNIÃO"/>
      <sheetName val="06.1 RCL JUL A JUN"/>
      <sheetName val="07-proj. PES. Legisl- Exec."/>
      <sheetName val="08-SENTENÇAS JUDICIAIS"/>
      <sheetName val="09 - TERCEIR. - INDENIZ. - DEA"/>
      <sheetName val="10-ACRÉSC DE PESSOAL"/>
      <sheetName val="11-DISTRIB. RECURS. FCDF"/>
      <sheetName val="12 - RESUMO PESSOAL SUGEP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I10">
            <v>3928300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DO 2014"/>
    </sheetNames>
    <sheetDataSet>
      <sheetData sheetId="0" refreshError="1">
        <row r="14">
          <cell r="J14">
            <v>65130646.8288</v>
          </cell>
        </row>
        <row r="94">
          <cell r="C94">
            <v>6413</v>
          </cell>
        </row>
        <row r="96">
          <cell r="J96">
            <v>221465152.57059988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IST. À SAUDE"/>
      <sheetName val="ASSIST. EDUCAÇÃO"/>
      <sheetName val="ATIV. PENITENCIÁRIAS"/>
      <sheetName val="ATIV. ROD. "/>
      <sheetName val="AUD. CONT. INT"/>
      <sheetName val="AUX. ALIMENTAÇÃO"/>
      <sheetName val="BOMBEIRO"/>
      <sheetName val="CIRUR. DENTISTA"/>
      <sheetName val="DELEGADO"/>
      <sheetName val="ENFERMEIROS"/>
      <sheetName val="FISC. LIMP URBANA"/>
      <sheetName val="MAGISTÉRIO"/>
      <sheetName val="MÉDICA"/>
      <sheetName val="METRÔ"/>
      <sheetName val="MÚSICO"/>
      <sheetName val="PLANEJ. E GEST. URB"/>
      <sheetName val="POLICIAL CIVIL"/>
      <sheetName val="POLICIAL MILITAR"/>
      <sheetName val="PPGG"/>
      <sheetName val="SERV. DA PGDF "/>
      <sheetName val="AVAS- ACS"/>
      <sheetName val="GESTÃO FAZENDÁRIA"/>
      <sheetName val="DEMAIS CARREIRA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F6">
            <v>124123683.91591515</v>
          </cell>
        </row>
        <row r="34">
          <cell r="B34">
            <v>71999</v>
          </cell>
          <cell r="F34">
            <v>477266786.64945745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view="pageBreakPreview" topLeftCell="A28" zoomScaleNormal="100" zoomScaleSheetLayoutView="100" workbookViewId="0">
      <selection activeCell="G37" sqref="G37"/>
    </sheetView>
  </sheetViews>
  <sheetFormatPr defaultRowHeight="15"/>
  <cols>
    <col min="1" max="1" width="5.85546875" bestFit="1" customWidth="1"/>
    <col min="2" max="2" width="14.42578125" customWidth="1"/>
    <col min="3" max="3" width="54.7109375" customWidth="1"/>
    <col min="4" max="4" width="12.28515625" bestFit="1" customWidth="1"/>
    <col min="5" max="5" width="23.28515625" style="6" customWidth="1"/>
  </cols>
  <sheetData>
    <row r="1" spans="1:6" ht="18.75">
      <c r="A1" s="10"/>
      <c r="B1" s="94" t="s">
        <v>0</v>
      </c>
      <c r="C1" s="94"/>
      <c r="D1" s="94"/>
      <c r="E1" s="94"/>
    </row>
    <row r="2" spans="1:6" ht="9.75" customHeight="1">
      <c r="A2" s="10"/>
      <c r="B2" s="11"/>
      <c r="C2" s="11"/>
      <c r="D2" s="11"/>
      <c r="E2" s="12"/>
    </row>
    <row r="3" spans="1:6" ht="15.75">
      <c r="A3" s="13"/>
      <c r="B3" s="95" t="s">
        <v>1</v>
      </c>
      <c r="C3" s="95"/>
      <c r="D3" s="95"/>
      <c r="E3" s="95"/>
      <c r="F3" s="7"/>
    </row>
    <row r="4" spans="1:6" ht="15.75">
      <c r="A4" s="13"/>
      <c r="B4" s="95" t="s">
        <v>2</v>
      </c>
      <c r="C4" s="95"/>
      <c r="D4" s="95"/>
      <c r="E4" s="95"/>
      <c r="F4" s="8"/>
    </row>
    <row r="5" spans="1:6" ht="15.75">
      <c r="A5" s="13"/>
      <c r="B5" s="14"/>
      <c r="C5" s="15"/>
      <c r="D5" s="15"/>
      <c r="E5" s="16"/>
      <c r="F5" s="5"/>
    </row>
    <row r="6" spans="1:6" ht="41.25" customHeight="1">
      <c r="A6" s="13"/>
      <c r="B6" s="96" t="s">
        <v>3</v>
      </c>
      <c r="C6" s="96"/>
      <c r="D6" s="96"/>
      <c r="E6" s="96"/>
      <c r="F6" s="4"/>
    </row>
    <row r="7" spans="1:6" ht="15.75">
      <c r="A7" s="13"/>
      <c r="B7" s="17"/>
      <c r="C7" s="17"/>
      <c r="D7" s="17"/>
      <c r="E7" s="18"/>
      <c r="F7" s="1"/>
    </row>
    <row r="8" spans="1:6" ht="57.75" customHeight="1">
      <c r="A8" s="13"/>
      <c r="B8" s="97" t="s">
        <v>4</v>
      </c>
      <c r="C8" s="97"/>
      <c r="D8" s="97"/>
      <c r="E8" s="97"/>
      <c r="F8" s="2"/>
    </row>
    <row r="9" spans="1:6" ht="15.75">
      <c r="A9" s="13"/>
      <c r="B9" s="19"/>
      <c r="C9" s="19"/>
      <c r="D9" s="19"/>
      <c r="E9" s="20"/>
      <c r="F9" s="2"/>
    </row>
    <row r="10" spans="1:6" ht="20.25">
      <c r="A10" s="13"/>
      <c r="B10" s="98" t="s">
        <v>5</v>
      </c>
      <c r="C10" s="98"/>
      <c r="D10" s="98"/>
      <c r="E10" s="21"/>
      <c r="F10" s="1"/>
    </row>
    <row r="11" spans="1:6" ht="15.75">
      <c r="A11" s="13"/>
      <c r="B11" s="19"/>
      <c r="C11" s="19"/>
      <c r="D11" s="19"/>
      <c r="E11" s="20" t="s">
        <v>6</v>
      </c>
      <c r="F11" s="1"/>
    </row>
    <row r="12" spans="1:6" ht="15.75">
      <c r="A12" s="22" t="s">
        <v>7</v>
      </c>
      <c r="B12" s="22" t="s">
        <v>8</v>
      </c>
      <c r="C12" s="23" t="s">
        <v>9</v>
      </c>
      <c r="D12" s="22" t="s">
        <v>10</v>
      </c>
      <c r="E12" s="22" t="s">
        <v>11</v>
      </c>
      <c r="F12" s="1"/>
    </row>
    <row r="13" spans="1:6" ht="15.75">
      <c r="A13" s="13"/>
      <c r="B13" s="24" t="s">
        <v>12</v>
      </c>
      <c r="C13" s="25"/>
      <c r="D13" s="25"/>
      <c r="E13" s="26"/>
      <c r="F13" s="1"/>
    </row>
    <row r="14" spans="1:6" ht="15.75">
      <c r="A14" s="27">
        <v>1</v>
      </c>
      <c r="B14" s="99" t="s">
        <v>13</v>
      </c>
      <c r="C14" s="28" t="s">
        <v>14</v>
      </c>
      <c r="D14" s="29">
        <v>20</v>
      </c>
      <c r="E14" s="30">
        <f>+K22+L22</f>
        <v>0</v>
      </c>
      <c r="F14" s="3"/>
    </row>
    <row r="15" spans="1:6" ht="15.75">
      <c r="A15" s="27">
        <v>2</v>
      </c>
      <c r="B15" s="100"/>
      <c r="C15" s="28" t="s">
        <v>15</v>
      </c>
      <c r="D15" s="29">
        <v>10</v>
      </c>
      <c r="E15" s="30">
        <f>+K23+L23</f>
        <v>0</v>
      </c>
      <c r="F15" s="3"/>
    </row>
    <row r="16" spans="1:6" ht="15.75">
      <c r="A16" s="31">
        <v>3</v>
      </c>
      <c r="B16" s="99" t="s">
        <v>16</v>
      </c>
      <c r="C16" s="32" t="s">
        <v>17</v>
      </c>
      <c r="D16" s="29">
        <v>83</v>
      </c>
      <c r="E16" s="29">
        <v>19433091</v>
      </c>
      <c r="F16" s="1"/>
    </row>
    <row r="17" spans="1:6" ht="15.75">
      <c r="A17" s="31">
        <v>4</v>
      </c>
      <c r="B17" s="100"/>
      <c r="C17" s="32" t="s">
        <v>18</v>
      </c>
      <c r="D17" s="29">
        <v>30</v>
      </c>
      <c r="E17" s="29">
        <v>4244660</v>
      </c>
      <c r="F17" s="1"/>
    </row>
    <row r="18" spans="1:6" ht="15.75">
      <c r="A18" s="27"/>
      <c r="B18" s="101" t="s">
        <v>19</v>
      </c>
      <c r="C18" s="102"/>
      <c r="D18" s="33">
        <f>SUM(D14:D17)</f>
        <v>143</v>
      </c>
      <c r="E18" s="34">
        <f>SUM(E14:E17)</f>
        <v>23677751</v>
      </c>
      <c r="F18" s="1"/>
    </row>
    <row r="19" spans="1:6" ht="15.75">
      <c r="A19" s="13"/>
      <c r="B19" s="35"/>
      <c r="C19" s="36"/>
      <c r="D19" s="37"/>
      <c r="E19" s="38"/>
      <c r="F19" s="1"/>
    </row>
    <row r="20" spans="1:6" ht="15.75">
      <c r="A20" s="13"/>
      <c r="B20" s="103" t="s">
        <v>20</v>
      </c>
      <c r="C20" s="103"/>
      <c r="D20" s="39"/>
      <c r="E20" s="26"/>
      <c r="F20" s="1"/>
    </row>
    <row r="21" spans="1:6" ht="31.5">
      <c r="A21" s="27">
        <v>5</v>
      </c>
      <c r="B21" s="40" t="s">
        <v>16</v>
      </c>
      <c r="C21" s="41" t="s">
        <v>21</v>
      </c>
      <c r="D21" s="42">
        <v>946</v>
      </c>
      <c r="E21" s="43">
        <f>+'[1]07-proj. PES. Legisl- Exec.'!I10</f>
        <v>3928300</v>
      </c>
      <c r="F21" s="1"/>
    </row>
    <row r="22" spans="1:6" ht="15.75">
      <c r="A22" s="27"/>
      <c r="B22" s="101" t="s">
        <v>19</v>
      </c>
      <c r="C22" s="102"/>
      <c r="D22" s="33">
        <f>SUM(D21:D21)</f>
        <v>946</v>
      </c>
      <c r="E22" s="34">
        <f>SUM(E21:E21)</f>
        <v>3928300</v>
      </c>
      <c r="F22" s="1"/>
    </row>
    <row r="23" spans="1:6" ht="15.75">
      <c r="A23" s="13"/>
      <c r="B23" s="44"/>
      <c r="C23" s="44"/>
      <c r="D23" s="45"/>
      <c r="E23" s="46" t="s">
        <v>22</v>
      </c>
      <c r="F23" s="1"/>
    </row>
    <row r="24" spans="1:6" ht="15.75">
      <c r="A24" s="13"/>
      <c r="B24" s="24" t="s">
        <v>23</v>
      </c>
      <c r="C24" s="25"/>
      <c r="D24" s="39"/>
      <c r="E24" s="26"/>
      <c r="F24" s="1"/>
    </row>
    <row r="25" spans="1:6" ht="31.5">
      <c r="A25" s="27">
        <v>6</v>
      </c>
      <c r="B25" s="99" t="s">
        <v>16</v>
      </c>
      <c r="C25" s="41" t="s">
        <v>24</v>
      </c>
      <c r="D25" s="42">
        <v>29</v>
      </c>
      <c r="E25" s="43">
        <v>2209813</v>
      </c>
      <c r="F25" s="1"/>
    </row>
    <row r="26" spans="1:6" ht="31.5">
      <c r="A26" s="27">
        <v>7</v>
      </c>
      <c r="B26" s="100"/>
      <c r="C26" s="41" t="s">
        <v>25</v>
      </c>
      <c r="D26" s="42">
        <v>946</v>
      </c>
      <c r="E26" s="43">
        <v>34625322</v>
      </c>
      <c r="F26" s="1"/>
    </row>
    <row r="27" spans="1:6" ht="15.75">
      <c r="A27" s="27"/>
      <c r="B27" s="102" t="s">
        <v>19</v>
      </c>
      <c r="C27" s="104"/>
      <c r="D27" s="33">
        <f>SUM(D25:D26)</f>
        <v>975</v>
      </c>
      <c r="E27" s="47">
        <f>SUM(E25:E26)</f>
        <v>36835135</v>
      </c>
    </row>
    <row r="28" spans="1:6" ht="16.5" thickBot="1">
      <c r="A28" s="27"/>
      <c r="B28" s="48"/>
      <c r="C28" s="49"/>
      <c r="D28" s="50"/>
      <c r="E28" s="38"/>
    </row>
    <row r="29" spans="1:6" s="9" customFormat="1" ht="16.5" thickBot="1">
      <c r="A29" s="27"/>
      <c r="B29" s="105" t="s">
        <v>26</v>
      </c>
      <c r="C29" s="106"/>
      <c r="D29" s="51">
        <f>+D27+D22+D18</f>
        <v>2064</v>
      </c>
      <c r="E29" s="52">
        <f>+E27+E22+E18</f>
        <v>64441186</v>
      </c>
    </row>
    <row r="30" spans="1:6" s="9" customFormat="1">
      <c r="A30" s="13"/>
      <c r="B30" s="53"/>
      <c r="C30" s="53"/>
      <c r="D30" s="53"/>
      <c r="E30" s="54"/>
    </row>
    <row r="31" spans="1:6" s="9" customFormat="1">
      <c r="A31" s="13"/>
      <c r="B31" s="53"/>
      <c r="C31" s="53"/>
      <c r="D31" s="53"/>
      <c r="E31" s="54"/>
    </row>
    <row r="32" spans="1:6" s="9" customFormat="1" ht="20.25">
      <c r="A32" s="55"/>
      <c r="B32" s="98" t="s">
        <v>27</v>
      </c>
      <c r="C32" s="98"/>
      <c r="D32" s="98"/>
      <c r="E32" s="21"/>
    </row>
    <row r="33" spans="1:5" s="9" customFormat="1">
      <c r="A33" s="55"/>
      <c r="B33" s="56"/>
      <c r="C33" s="56"/>
      <c r="D33" s="56"/>
      <c r="E33" s="57"/>
    </row>
    <row r="34" spans="1:5" s="9" customFormat="1" ht="15.75">
      <c r="A34" s="58"/>
      <c r="B34" s="59" t="s">
        <v>28</v>
      </c>
      <c r="C34" s="60"/>
      <c r="D34" s="60"/>
      <c r="E34" s="61"/>
    </row>
    <row r="35" spans="1:5" s="9" customFormat="1" ht="15.75">
      <c r="A35" s="62"/>
      <c r="B35" s="86" t="s">
        <v>29</v>
      </c>
      <c r="C35" s="86"/>
      <c r="D35" s="86"/>
      <c r="E35" s="63" t="s">
        <v>30</v>
      </c>
    </row>
    <row r="36" spans="1:5" s="9" customFormat="1" ht="15.75">
      <c r="A36" s="62">
        <v>9</v>
      </c>
      <c r="B36" s="114" t="s">
        <v>31</v>
      </c>
      <c r="C36" s="107" t="s">
        <v>32</v>
      </c>
      <c r="D36" s="67">
        <f>+[3]RESUMO!$B$34</f>
        <v>71999</v>
      </c>
      <c r="E36" s="108">
        <f>+[3]RESUMO!$F$34</f>
        <v>477266786.64945745</v>
      </c>
    </row>
    <row r="37" spans="1:5" s="9" customFormat="1" ht="15.75">
      <c r="A37" s="87" t="s">
        <v>19</v>
      </c>
      <c r="B37" s="88"/>
      <c r="C37" s="89"/>
      <c r="D37" s="67">
        <f>+D36</f>
        <v>71999</v>
      </c>
      <c r="E37" s="68">
        <f>+E36</f>
        <v>477266786.64945745</v>
      </c>
    </row>
    <row r="38" spans="1:5" s="9" customFormat="1" ht="15" customHeight="1">
      <c r="A38" s="58"/>
      <c r="B38" s="69"/>
      <c r="C38" s="69"/>
      <c r="D38" s="69"/>
      <c r="E38" s="70"/>
    </row>
    <row r="39" spans="1:5" s="9" customFormat="1" ht="15" customHeight="1">
      <c r="A39" s="13"/>
      <c r="B39" s="71" t="s">
        <v>33</v>
      </c>
      <c r="C39" s="60"/>
      <c r="D39" s="60"/>
      <c r="E39" s="72"/>
    </row>
    <row r="40" spans="1:5" s="9" customFormat="1" ht="31.5">
      <c r="A40" s="62"/>
      <c r="B40" s="73" t="s">
        <v>34</v>
      </c>
      <c r="C40" s="74" t="s">
        <v>35</v>
      </c>
      <c r="D40" s="75" t="s">
        <v>36</v>
      </c>
      <c r="E40" s="76" t="s">
        <v>30</v>
      </c>
    </row>
    <row r="41" spans="1:5" s="9" customFormat="1" ht="15.75">
      <c r="A41" s="109">
        <v>10</v>
      </c>
      <c r="B41" s="64" t="s">
        <v>31</v>
      </c>
      <c r="C41" s="65" t="s">
        <v>32</v>
      </c>
      <c r="D41" s="67">
        <f>+'[2]LDO 2014'!$C$94</f>
        <v>6413</v>
      </c>
      <c r="E41" s="66">
        <f>+'[2]LDO 2014'!$J$96</f>
        <v>221465152.57059988</v>
      </c>
    </row>
    <row r="42" spans="1:5" s="9" customFormat="1" ht="15.75">
      <c r="A42" s="110" t="s">
        <v>19</v>
      </c>
      <c r="B42" s="111"/>
      <c r="C42" s="112"/>
      <c r="D42" s="113">
        <f>+D41</f>
        <v>6413</v>
      </c>
      <c r="E42" s="77">
        <f>+E41</f>
        <v>221465152.57059988</v>
      </c>
    </row>
    <row r="43" spans="1:5" ht="15.75">
      <c r="A43" s="78"/>
      <c r="B43" s="90" t="s">
        <v>37</v>
      </c>
      <c r="C43" s="90"/>
      <c r="D43" s="91"/>
      <c r="E43" s="79">
        <f>+E42+E37</f>
        <v>698731939.22005737</v>
      </c>
    </row>
    <row r="44" spans="1:5">
      <c r="A44" s="80"/>
      <c r="B44" s="81"/>
      <c r="C44" s="81"/>
      <c r="D44" s="82"/>
      <c r="E44" s="83"/>
    </row>
    <row r="45" spans="1:5">
      <c r="A45" s="84"/>
      <c r="B45" s="92" t="s">
        <v>38</v>
      </c>
      <c r="C45" s="92"/>
      <c r="D45" s="93"/>
      <c r="E45" s="85">
        <f>E43+E29</f>
        <v>763173125.22005737</v>
      </c>
    </row>
  </sheetData>
  <mergeCells count="20">
    <mergeCell ref="B25:B26"/>
    <mergeCell ref="B27:C27"/>
    <mergeCell ref="B29:C29"/>
    <mergeCell ref="A42:C42"/>
    <mergeCell ref="B35:D35"/>
    <mergeCell ref="A37:C37"/>
    <mergeCell ref="B43:D43"/>
    <mergeCell ref="B45:D45"/>
    <mergeCell ref="B1:E1"/>
    <mergeCell ref="B3:E3"/>
    <mergeCell ref="B4:E4"/>
    <mergeCell ref="B6:E6"/>
    <mergeCell ref="B8:E8"/>
    <mergeCell ref="B10:D10"/>
    <mergeCell ref="B14:B15"/>
    <mergeCell ref="B18:C18"/>
    <mergeCell ref="B20:C20"/>
    <mergeCell ref="B32:D32"/>
    <mergeCell ref="B16:B17"/>
    <mergeCell ref="B22:C22"/>
  </mergeCells>
  <pageMargins left="0.95" right="0.23622047244094491" top="1.0236220472440944" bottom="0.74803149606299213" header="0.31496062992125984" footer="0.31496062992125984"/>
  <pageSetup paperSize="9" scale="77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raimundo.silva</dc:creator>
  <cp:lastModifiedBy>raimundo.silva</cp:lastModifiedBy>
  <cp:lastPrinted>2012-05-15T18:01:22Z</cp:lastPrinted>
  <dcterms:created xsi:type="dcterms:W3CDTF">2010-05-13T22:57:24Z</dcterms:created>
  <dcterms:modified xsi:type="dcterms:W3CDTF">2013-05-17T19:35:52Z</dcterms:modified>
</cp:coreProperties>
</file>