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1760"/>
  </bookViews>
  <sheets>
    <sheet name="RPPS" sheetId="1" r:id="rId1"/>
    <sheet name="PREV proposta (2)" sheetId="2" state="hidden" r:id="rId2"/>
  </sheets>
  <definedNames>
    <definedName name="_xlnm.Print_Area" localSheetId="0">RPPS!$A$1:$D$56</definedName>
    <definedName name="Z_331F83F5_C530_41D9_86E5_2CA92F44DDDA_.wvu.Cols" localSheetId="1" hidden="1">'PREV proposta (2)'!$A:$A</definedName>
    <definedName name="Z_331F83F5_C530_41D9_86E5_2CA92F44DDDA_.wvu.Cols" localSheetId="0" hidden="1">RPPS!#REF!</definedName>
    <definedName name="Z_6D69A798_4523_475C_9086_84E245DD1CA7_.wvu.Cols" localSheetId="0" hidden="1">RPPS!#REF!</definedName>
    <definedName name="Z_6D69A798_4523_475C_9086_84E245DD1CA7_.wvu.PrintArea" localSheetId="0" hidden="1">RPPS!$A$1:$D$56</definedName>
  </definedNames>
  <calcPr calcId="125725"/>
  <customWorkbookViews>
    <customWorkbookView name="ieda.leite - Modo de exibição pessoal" guid="{2A230DCD-653E-4F8D-BA99-C5E2B374C593}" mergeInterval="0" personalView="1" maximized="1" xWindow="1" yWindow="1" windowWidth="1600" windowHeight="680" activeSheetId="2"/>
    <customWorkbookView name="ewerton.masera - Modo de exibição pessoal" guid="{DB8515E9-B664-43D6-A9CF-5E89FA4B4960}" mergeInterval="0" personalView="1" maximized="1" xWindow="1" yWindow="1" windowWidth="1280" windowHeight="804" activeSheetId="2"/>
    <customWorkbookView name="ivete.panerai - Modo de exibição pessoal" guid="{FD8586B7-17B8-413A-B00C-43303F54B6A9}" mergeInterval="0" personalView="1" maximized="1" xWindow="1" yWindow="1" windowWidth="1280" windowHeight="804" activeSheetId="2"/>
    <customWorkbookView name="barao.silva - Modo de exibição pessoal" guid="{331F83F5-C530-41D9-86E5-2CA92F44DDDA}" mergeInterval="0" personalView="1" maximized="1" xWindow="1" yWindow="1" windowWidth="1280" windowHeight="830" activeSheetId="1" showFormulaBar="0"/>
    <customWorkbookView name="guilherme.goncalves - Modo de exibição pessoal" guid="{E19B4F45-486F-4E82-BD68-1DF45A5754E7}" mergeInterval="0" personalView="1" maximized="1" xWindow="1" yWindow="1" windowWidth="1366" windowHeight="488" activeSheetId="1"/>
    <customWorkbookView name="raimundo.silva - Modo de exibição pessoal" guid="{6D69A798-4523-475C-9086-84E245DD1CA7}" mergeInterval="0" personalView="1" maximized="1" xWindow="1" yWindow="1" windowWidth="1362" windowHeight="515" activeSheetId="1"/>
  </customWorkbookViews>
</workbook>
</file>

<file path=xl/calcChain.xml><?xml version="1.0" encoding="utf-8"?>
<calcChain xmlns="http://schemas.openxmlformats.org/spreadsheetml/2006/main">
  <c r="D45" i="1"/>
  <c r="D54" s="1"/>
  <c r="C45"/>
  <c r="C54"/>
  <c r="B45"/>
  <c r="B17"/>
  <c r="C17"/>
  <c r="B11"/>
  <c r="C11"/>
  <c r="B10"/>
  <c r="B9"/>
  <c r="C10"/>
  <c r="C9"/>
  <c r="B39"/>
  <c r="C39"/>
  <c r="D17"/>
  <c r="D11"/>
  <c r="D10"/>
  <c r="D9"/>
  <c r="D39" s="1"/>
  <c r="B54" l="1"/>
  <c r="B56" s="1"/>
  <c r="D56"/>
  <c r="C56"/>
  <c r="E47" i="2"/>
  <c r="E44"/>
  <c r="E43" s="1"/>
  <c r="E57" s="1"/>
  <c r="D47"/>
  <c r="D43" s="1"/>
  <c r="D57" s="1"/>
  <c r="C47"/>
  <c r="C43" s="1"/>
  <c r="C57" s="1"/>
  <c r="E28"/>
  <c r="E27" s="1"/>
  <c r="E26" s="1"/>
  <c r="E25" s="1"/>
  <c r="D28"/>
  <c r="D27" s="1"/>
  <c r="D26" s="1"/>
  <c r="D25" s="1"/>
  <c r="C28"/>
  <c r="C27" s="1"/>
  <c r="C26" s="1"/>
  <c r="C25" s="1"/>
  <c r="E17"/>
  <c r="D17"/>
  <c r="C17"/>
  <c r="E11"/>
  <c r="E10" s="1"/>
  <c r="D11"/>
  <c r="C11"/>
  <c r="C10" s="1"/>
  <c r="C39" l="1"/>
  <c r="C59" s="1"/>
  <c r="E39"/>
  <c r="E59" s="1"/>
  <c r="D10"/>
  <c r="D39" s="1"/>
  <c r="D59" s="1"/>
</calcChain>
</file>

<file path=xl/comments1.xml><?xml version="1.0" encoding="utf-8"?>
<comments xmlns="http://schemas.openxmlformats.org/spreadsheetml/2006/main">
  <authors>
    <author>ewerton.masera</author>
  </authors>
  <commentList>
    <comment ref="A12" authorId="0">
      <text>
        <r>
          <rPr>
            <b/>
            <sz val="8"/>
            <color indexed="81"/>
            <rFont val="Tahoma"/>
            <family val="2"/>
          </rPr>
          <t>ewerton.masera:</t>
        </r>
        <r>
          <rPr>
            <sz val="8"/>
            <color indexed="81"/>
            <rFont val="Tahoma"/>
            <family val="2"/>
          </rPr>
          <t xml:space="preserve">
412102901
412102907
412102909
412102911
412102916
412102917
412102918
412102919
412102920
412102921
412102999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ewerton.masera:</t>
        </r>
        <r>
          <rPr>
            <sz val="8"/>
            <color indexed="81"/>
            <rFont val="Tahoma"/>
            <family val="2"/>
          </rPr>
          <t xml:space="preserve">
412102908
412102910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ewerton.masera:</t>
        </r>
        <r>
          <rPr>
            <sz val="8"/>
            <color indexed="81"/>
            <rFont val="Tahoma"/>
            <family val="2"/>
          </rPr>
          <t xml:space="preserve">
412109900 - Outras contribuições sociais
No Plano de contas do Min da Prev essa conta não existe mais.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ewerton.masera:</t>
        </r>
        <r>
          <rPr>
            <sz val="8"/>
            <color indexed="81"/>
            <rFont val="Tahoma"/>
            <family val="2"/>
          </rPr>
          <t xml:space="preserve">
413000000 - inclui receitas imobiliárias, receitas de valores mobiliários e outras
</t>
        </r>
      </text>
    </comment>
    <comment ref="A16" authorId="0">
      <text>
        <r>
          <rPr>
            <b/>
            <sz val="8"/>
            <color indexed="81"/>
            <rFont val="Tahoma"/>
            <family val="2"/>
          </rPr>
          <t>ewerton.masera:</t>
        </r>
        <r>
          <rPr>
            <sz val="8"/>
            <color indexed="81"/>
            <rFont val="Tahoma"/>
            <family val="2"/>
          </rPr>
          <t xml:space="preserve">
416000000 - Rec Serviços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ewerton.masera:</t>
        </r>
        <r>
          <rPr>
            <sz val="8"/>
            <color indexed="81"/>
            <rFont val="Tahoma"/>
            <family val="2"/>
          </rPr>
          <t xml:space="preserve">
419000000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ewerton.masera:</t>
        </r>
        <r>
          <rPr>
            <sz val="8"/>
            <color indexed="81"/>
            <rFont val="Tahoma"/>
            <family val="2"/>
          </rPr>
          <t xml:space="preserve">
419221000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ewerton.masera:</t>
        </r>
        <r>
          <rPr>
            <sz val="8"/>
            <color indexed="81"/>
            <rFont val="Tahoma"/>
            <family val="2"/>
          </rPr>
          <t xml:space="preserve">
419100000
419300000
419900000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ewerton.masera:</t>
        </r>
        <r>
          <rPr>
            <sz val="8"/>
            <color indexed="81"/>
            <rFont val="Tahoma"/>
            <family val="2"/>
          </rPr>
          <t xml:space="preserve">
420000000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ewerton.masera:</t>
        </r>
        <r>
          <rPr>
            <sz val="8"/>
            <color indexed="81"/>
            <rFont val="Tahoma"/>
            <family val="2"/>
          </rPr>
          <t xml:space="preserve">
422000000</t>
        </r>
      </text>
    </comment>
    <comment ref="A22" authorId="0">
      <text>
        <r>
          <rPr>
            <b/>
            <sz val="8"/>
            <color indexed="81"/>
            <rFont val="Tahoma"/>
            <family val="2"/>
          </rPr>
          <t>ewerton.masera:</t>
        </r>
        <r>
          <rPr>
            <sz val="8"/>
            <color indexed="81"/>
            <rFont val="Tahoma"/>
            <family val="2"/>
          </rPr>
          <t xml:space="preserve">
423000000</t>
        </r>
      </text>
    </comment>
    <comment ref="A23" authorId="0">
      <text>
        <r>
          <rPr>
            <b/>
            <sz val="8"/>
            <color indexed="81"/>
            <rFont val="Tahoma"/>
            <family val="2"/>
          </rPr>
          <t>ewerton.masera:</t>
        </r>
        <r>
          <rPr>
            <sz val="8"/>
            <color indexed="81"/>
            <rFont val="Tahoma"/>
            <family val="2"/>
          </rPr>
          <t xml:space="preserve">
425000000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ewerton.masera:</t>
        </r>
        <r>
          <rPr>
            <sz val="8"/>
            <color indexed="81"/>
            <rFont val="Tahoma"/>
            <family val="2"/>
          </rPr>
          <t xml:space="preserve">
472102901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ewerton.masera:</t>
        </r>
        <r>
          <rPr>
            <sz val="8"/>
            <color indexed="81"/>
            <rFont val="Tahoma"/>
            <family val="2"/>
          </rPr>
          <t xml:space="preserve">
Sem Lei definindo</t>
        </r>
      </text>
    </comment>
  </commentList>
</comments>
</file>

<file path=xl/sharedStrings.xml><?xml version="1.0" encoding="utf-8"?>
<sst xmlns="http://schemas.openxmlformats.org/spreadsheetml/2006/main" count="178" uniqueCount="54">
  <si>
    <t>ANEXO DE METAS FISCAIS</t>
  </si>
  <si>
    <t>RECEITAS E DESPESAS PREVIDENCIÁRIAS DO REGIME PRÓPRIO DE PREVIDÊNCIA DOS SERVIDORES</t>
  </si>
  <si>
    <t>RECEITAS PREVIDENCIÁRIAS – RPPS (EXCETO INTRA-ORÇAMENTÁRIAS) (I)</t>
  </si>
  <si>
    <t>RECEITAS CORRENTES</t>
  </si>
  <si>
    <t>Receita de Contribuições dos Segurados</t>
  </si>
  <si>
    <t>Pessoal Civil</t>
  </si>
  <si>
    <t>Pessoal Militar</t>
  </si>
  <si>
    <t>Outras Receitas de Contribuições</t>
  </si>
  <si>
    <t>Receita Patrimonial</t>
  </si>
  <si>
    <t>Receita de Serviços</t>
  </si>
  <si>
    <t>Outras Receitas Correntes</t>
  </si>
  <si>
    <t>Compensação Previdenciária do RGPS para o RPPS</t>
  </si>
  <si>
    <t>Demais Receitas Correntes</t>
  </si>
  <si>
    <t>RECEITAS DE CAPITAL</t>
  </si>
  <si>
    <t>Alienação de Bens, Direitos e Ativos</t>
  </si>
  <si>
    <t>Amortização de Empréstimos</t>
  </si>
  <si>
    <t>Outras Receitas de Capital</t>
  </si>
  <si>
    <t>(–) DEDUÇÕES DA RECEITA</t>
  </si>
  <si>
    <t>RECEITAS PREVIDENCIÁRIAS – RPPS (INTRA-ORÇAMENTÁRIAS) (II)</t>
  </si>
  <si>
    <t>Receita de Contribuições</t>
  </si>
  <si>
    <t>Patronal</t>
  </si>
  <si>
    <t>Para Cobertura de Déficit Atuarial</t>
  </si>
  <si>
    <t>Em Regime de Débitos e Parcelamentos</t>
  </si>
  <si>
    <t>TOTAL DAS RECEITAS PREVIDENCIÁRIAS (III) = (I + II)</t>
  </si>
  <si>
    <t>DESPESAS PREVIDENCIÁRIAS – RPPS (EXCETO INTRA-ORÇAMENTÁRIAS) (IV)</t>
  </si>
  <si>
    <t>ADMINISTRAÇÃO</t>
  </si>
  <si>
    <t>Despesas Correntes</t>
  </si>
  <si>
    <t>Despesas de Capital</t>
  </si>
  <si>
    <t>PREVIDÊNCIA</t>
  </si>
  <si>
    <t>Outras Despesas Previdenciárias</t>
  </si>
  <si>
    <t>Compensação Previdenciária do RPPS para o RGPS</t>
  </si>
  <si>
    <t>Demais Despesas Previdenciárias</t>
  </si>
  <si>
    <t>DESPESAS PREVIDENCIÁRIAS – RPPS (INTRA-ORÇAMENTÁRIAS) (V)</t>
  </si>
  <si>
    <t>TOTAL DAS DESPESAS PREVIDENCIÁRIAS (VI) = (IV + V)</t>
  </si>
  <si>
    <t>DISTRITO FEDERAL - DF</t>
  </si>
  <si>
    <t>AMF – Demonstrativo VI (LRF, art.4o, § 2o, inciso IV, alínea “a”)</t>
  </si>
  <si>
    <t>RECEITAS</t>
  </si>
  <si>
    <t>DESPESAS</t>
  </si>
  <si>
    <r>
      <rPr>
        <b/>
        <u/>
        <sz val="10"/>
        <color theme="1"/>
        <rFont val="Arial"/>
        <family val="2"/>
      </rPr>
      <t>RESULTADO PREVIDENCIÁRIO</t>
    </r>
    <r>
      <rPr>
        <b/>
        <sz val="10"/>
        <color theme="1"/>
        <rFont val="Arial"/>
        <family val="2"/>
      </rPr>
      <t xml:space="preserve"> (VII) = (III – VI)</t>
    </r>
  </si>
  <si>
    <t xml:space="preserve">                   - </t>
  </si>
  <si>
    <t>R$  mil</t>
  </si>
  <si>
    <t>LEI DE DIRETRIZES ORÇAMENTÁRIAS DE 2012</t>
  </si>
  <si>
    <t>ANEXO X</t>
  </si>
  <si>
    <t>DESPESAS PREVIDENCIÁRIAS</t>
  </si>
  <si>
    <t>PESSOAL CIVIL</t>
  </si>
  <si>
    <t xml:space="preserve">Aposentadorias </t>
  </si>
  <si>
    <t>Pensões</t>
  </si>
  <si>
    <t xml:space="preserve">    Outras Despesas Previdenciárias</t>
  </si>
  <si>
    <t>PESSOAL MILITAR</t>
  </si>
  <si>
    <t xml:space="preserve">Reforma </t>
  </si>
  <si>
    <t xml:space="preserve">Outros Benefícios Previdênciários </t>
  </si>
  <si>
    <t>LEI DE DIRETRIZES ORÇAMENTÁRIAS DE 2014</t>
  </si>
  <si>
    <t>R$ milhares</t>
  </si>
  <si>
    <t>AMF – Demonstrativo VI (LRF, art.4º, § 2º, inciso IV, alínea a)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</si>
</sst>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_(* #,##0.00_);_(* \(#,##0.00\);_(* &quot;-&quot;??_);_(@_)"/>
    <numFmt numFmtId="165" formatCode="0_);\(0\)"/>
    <numFmt numFmtId="166" formatCode="&quot;R$ &quot;#,##0.00"/>
    <numFmt numFmtId="167" formatCode="_(* #,##0_);_(* \(#,##0\);_(* &quot;-&quot;??_);_(@_)"/>
    <numFmt numFmtId="168" formatCode="#,##0.00&quot; &quot;;&quot; (&quot;#,##0.00&quot;)&quot;;&quot; -&quot;#&quot; &quot;;@&quot; &quot;"/>
  </numFmts>
  <fonts count="1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Tahoma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rial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8" fontId="14" fillId="0" borderId="0"/>
  </cellStyleXfs>
  <cellXfs count="84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3" xfId="0" applyFont="1" applyBorder="1" applyAlignment="1">
      <alignment horizontal="left" indent="1"/>
    </xf>
    <xf numFmtId="0" fontId="1" fillId="0" borderId="3" xfId="0" applyFont="1" applyBorder="1" applyAlignment="1">
      <alignment horizontal="left" indent="2"/>
    </xf>
    <xf numFmtId="0" fontId="1" fillId="0" borderId="3" xfId="0" applyFont="1" applyBorder="1" applyAlignment="1">
      <alignment horizontal="left" indent="3"/>
    </xf>
    <xf numFmtId="0" fontId="1" fillId="0" borderId="3" xfId="0" applyFont="1" applyBorder="1" applyAlignment="1">
      <alignment horizontal="left" indent="5"/>
    </xf>
    <xf numFmtId="0" fontId="1" fillId="0" borderId="3" xfId="0" applyFont="1" applyBorder="1" applyAlignment="1">
      <alignment horizontal="left" indent="7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Border="1"/>
    <xf numFmtId="4" fontId="1" fillId="0" borderId="4" xfId="0" applyNumberFormat="1" applyFont="1" applyBorder="1"/>
    <xf numFmtId="0" fontId="1" fillId="0" borderId="1" xfId="0" applyFont="1" applyBorder="1"/>
    <xf numFmtId="4" fontId="1" fillId="0" borderId="1" xfId="0" applyNumberFormat="1" applyFont="1" applyBorder="1"/>
    <xf numFmtId="4" fontId="5" fillId="0" borderId="0" xfId="0" applyNumberFormat="1" applyFont="1"/>
    <xf numFmtId="0" fontId="1" fillId="0" borderId="0" xfId="0" applyFont="1" applyAlignment="1">
      <alignment horizontal="center"/>
    </xf>
    <xf numFmtId="164" fontId="1" fillId="0" borderId="4" xfId="0" applyNumberFormat="1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4" fontId="8" fillId="0" borderId="0" xfId="0" applyNumberFormat="1" applyFont="1" applyFill="1" applyBorder="1" applyAlignment="1" applyProtection="1"/>
    <xf numFmtId="0" fontId="3" fillId="2" borderId="2" xfId="0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5" fontId="2" fillId="2" borderId="5" xfId="1" applyNumberFormat="1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vertical="center"/>
    </xf>
    <xf numFmtId="0" fontId="9" fillId="0" borderId="0" xfId="0" applyFont="1"/>
    <xf numFmtId="0" fontId="10" fillId="2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9" fillId="0" borderId="3" xfId="0" applyFont="1" applyBorder="1" applyAlignment="1">
      <alignment horizontal="left" vertical="top"/>
    </xf>
    <xf numFmtId="0" fontId="9" fillId="2" borderId="2" xfId="0" applyFont="1" applyFill="1" applyBorder="1"/>
    <xf numFmtId="0" fontId="1" fillId="0" borderId="5" xfId="0" applyFont="1" applyBorder="1"/>
    <xf numFmtId="0" fontId="1" fillId="0" borderId="3" xfId="0" applyNumberFormat="1" applyFont="1" applyBorder="1"/>
    <xf numFmtId="0" fontId="1" fillId="0" borderId="7" xfId="0" applyNumberFormat="1" applyFont="1" applyBorder="1"/>
    <xf numFmtId="0" fontId="1" fillId="0" borderId="0" xfId="0" applyNumberFormat="1" applyFont="1" applyBorder="1"/>
    <xf numFmtId="3" fontId="1" fillId="0" borderId="3" xfId="0" applyNumberFormat="1" applyFont="1" applyBorder="1"/>
    <xf numFmtId="3" fontId="1" fillId="0" borderId="7" xfId="0" applyNumberFormat="1" applyFont="1" applyBorder="1"/>
    <xf numFmtId="3" fontId="1" fillId="0" borderId="3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1" fillId="0" borderId="1" xfId="0" applyNumberFormat="1" applyFont="1" applyBorder="1"/>
    <xf numFmtId="0" fontId="11" fillId="2" borderId="2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9" fillId="0" borderId="3" xfId="0" applyNumberFormat="1" applyFont="1" applyBorder="1"/>
    <xf numFmtId="0" fontId="9" fillId="0" borderId="0" xfId="0" applyNumberFormat="1" applyFont="1" applyBorder="1"/>
    <xf numFmtId="0" fontId="1" fillId="0" borderId="4" xfId="0" applyNumberFormat="1" applyFont="1" applyBorder="1"/>
    <xf numFmtId="3" fontId="1" fillId="0" borderId="0" xfId="0" applyNumberFormat="1" applyFont="1" applyBorder="1"/>
    <xf numFmtId="3" fontId="1" fillId="0" borderId="4" xfId="0" applyNumberFormat="1" applyFont="1" applyBorder="1"/>
    <xf numFmtId="3" fontId="2" fillId="2" borderId="2" xfId="0" applyNumberFormat="1" applyFont="1" applyFill="1" applyBorder="1"/>
    <xf numFmtId="3" fontId="1" fillId="2" borderId="2" xfId="0" applyNumberFormat="1" applyFont="1" applyFill="1" applyBorder="1"/>
    <xf numFmtId="3" fontId="1" fillId="0" borderId="4" xfId="0" applyNumberFormat="1" applyFont="1" applyBorder="1" applyAlignment="1">
      <alignment horizontal="right"/>
    </xf>
    <xf numFmtId="3" fontId="2" fillId="2" borderId="5" xfId="0" applyNumberFormat="1" applyFont="1" applyFill="1" applyBorder="1"/>
    <xf numFmtId="0" fontId="11" fillId="2" borderId="5" xfId="0" applyNumberFormat="1" applyFont="1" applyFill="1" applyBorder="1" applyAlignment="1">
      <alignment horizontal="center" vertical="center"/>
    </xf>
    <xf numFmtId="0" fontId="9" fillId="0" borderId="4" xfId="0" applyNumberFormat="1" applyFont="1" applyBorder="1"/>
    <xf numFmtId="3" fontId="12" fillId="0" borderId="4" xfId="0" applyNumberFormat="1" applyFont="1" applyFill="1" applyBorder="1" applyAlignment="1" applyProtection="1"/>
    <xf numFmtId="3" fontId="1" fillId="2" borderId="5" xfId="0" applyNumberFormat="1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4" xfId="0" applyFont="1" applyBorder="1"/>
    <xf numFmtId="0" fontId="13" fillId="0" borderId="0" xfId="0" applyFont="1" applyBorder="1"/>
    <xf numFmtId="166" fontId="5" fillId="0" borderId="0" xfId="0" applyNumberFormat="1" applyFont="1" applyAlignment="1">
      <alignment horizontal="right"/>
    </xf>
    <xf numFmtId="0" fontId="1" fillId="0" borderId="3" xfId="0" applyFont="1" applyBorder="1" applyAlignment="1">
      <alignment vertical="top" wrapText="1"/>
    </xf>
    <xf numFmtId="164" fontId="1" fillId="0" borderId="0" xfId="0" applyNumberFormat="1" applyFont="1"/>
    <xf numFmtId="167" fontId="1" fillId="0" borderId="0" xfId="0" applyNumberFormat="1" applyFont="1"/>
    <xf numFmtId="43" fontId="1" fillId="0" borderId="0" xfId="0" applyNumberFormat="1" applyFont="1"/>
    <xf numFmtId="0" fontId="2" fillId="0" borderId="3" xfId="0" applyFont="1" applyBorder="1" applyAlignment="1">
      <alignment horizontal="left" indent="1"/>
    </xf>
    <xf numFmtId="164" fontId="1" fillId="0" borderId="0" xfId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165" fontId="2" fillId="3" borderId="5" xfId="1" applyNumberFormat="1" applyFont="1" applyFill="1" applyBorder="1" applyAlignment="1">
      <alignment horizontal="center" vertical="center"/>
    </xf>
    <xf numFmtId="0" fontId="2" fillId="3" borderId="2" xfId="0" applyFont="1" applyFill="1" applyBorder="1"/>
    <xf numFmtId="167" fontId="2" fillId="3" borderId="5" xfId="0" applyNumberFormat="1" applyFont="1" applyFill="1" applyBorder="1"/>
    <xf numFmtId="0" fontId="1" fillId="3" borderId="2" xfId="0" applyFont="1" applyFill="1" applyBorder="1"/>
    <xf numFmtId="0" fontId="2" fillId="3" borderId="6" xfId="0" applyFont="1" applyFill="1" applyBorder="1" applyAlignment="1">
      <alignment vertical="center"/>
    </xf>
    <xf numFmtId="0" fontId="0" fillId="0" borderId="0" xfId="0" applyBorder="1" applyAlignment="1"/>
    <xf numFmtId="0" fontId="1" fillId="0" borderId="0" xfId="0" applyFont="1" applyBorder="1"/>
    <xf numFmtId="0" fontId="12" fillId="0" borderId="8" xfId="0" applyFont="1" applyBorder="1" applyAlignment="1">
      <alignment horizontal="right"/>
    </xf>
    <xf numFmtId="167" fontId="2" fillId="0" borderId="4" xfId="0" applyNumberFormat="1" applyFont="1" applyBorder="1"/>
    <xf numFmtId="167" fontId="1" fillId="0" borderId="4" xfId="0" applyNumberFormat="1" applyFont="1" applyBorder="1" applyAlignment="1">
      <alignment horizontal="left" indent="1"/>
    </xf>
    <xf numFmtId="167" fontId="1" fillId="0" borderId="4" xfId="0" applyNumberFormat="1" applyFont="1" applyBorder="1"/>
    <xf numFmtId="167" fontId="2" fillId="0" borderId="4" xfId="0" applyNumberFormat="1" applyFont="1" applyFill="1" applyBorder="1"/>
    <xf numFmtId="167" fontId="1" fillId="3" borderId="5" xfId="0" applyNumberFormat="1" applyFont="1" applyFill="1" applyBorder="1"/>
    <xf numFmtId="167" fontId="1" fillId="0" borderId="2" xfId="0" applyNumberFormat="1" applyFont="1" applyBorder="1"/>
    <xf numFmtId="167" fontId="1" fillId="3" borderId="6" xfId="0" applyNumberFormat="1" applyFont="1" applyFill="1" applyBorder="1" applyAlignment="1">
      <alignment vertical="center"/>
    </xf>
  </cellXfs>
  <cellStyles count="3">
    <cellStyle name="Excel_BuiltIn_Comma" xfId="2"/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9"/>
  <sheetViews>
    <sheetView tabSelected="1" view="pageBreakPreview" zoomScaleNormal="110" zoomScaleSheetLayoutView="100" workbookViewId="0">
      <selection activeCell="B13" sqref="B13"/>
    </sheetView>
  </sheetViews>
  <sheetFormatPr defaultRowHeight="12.75"/>
  <cols>
    <col min="1" max="1" width="70.7109375" style="1" customWidth="1"/>
    <col min="2" max="2" width="15.7109375" style="9" customWidth="1"/>
    <col min="3" max="4" width="15.7109375" style="1" customWidth="1"/>
    <col min="5" max="5" width="15" style="1" bestFit="1" customWidth="1"/>
    <col min="6" max="16384" width="9.140625" style="1"/>
  </cols>
  <sheetData>
    <row r="1" spans="1:5">
      <c r="A1" s="66" t="s">
        <v>42</v>
      </c>
      <c r="B1" s="66"/>
      <c r="C1" s="66"/>
      <c r="D1" s="66"/>
    </row>
    <row r="2" spans="1:5">
      <c r="A2" s="67" t="s">
        <v>51</v>
      </c>
      <c r="B2" s="67"/>
      <c r="C2" s="67"/>
      <c r="D2" s="67"/>
    </row>
    <row r="3" spans="1:5">
      <c r="A3" s="67" t="s">
        <v>0</v>
      </c>
      <c r="B3" s="67"/>
      <c r="C3" s="67"/>
      <c r="D3" s="67"/>
    </row>
    <row r="4" spans="1:5">
      <c r="A4" s="66" t="s">
        <v>1</v>
      </c>
      <c r="B4" s="66"/>
      <c r="C4" s="66"/>
      <c r="D4" s="66"/>
    </row>
    <row r="5" spans="1:5">
      <c r="A5" s="15"/>
      <c r="B5" s="8"/>
    </row>
    <row r="6" spans="1:5" ht="15">
      <c r="A6" s="1" t="s">
        <v>53</v>
      </c>
      <c r="D6" s="76" t="s">
        <v>52</v>
      </c>
      <c r="E6" s="74"/>
    </row>
    <row r="7" spans="1:5" ht="21" customHeight="1">
      <c r="A7" s="68" t="s">
        <v>36</v>
      </c>
      <c r="B7" s="69">
        <v>2010</v>
      </c>
      <c r="C7" s="69">
        <v>2011</v>
      </c>
      <c r="D7" s="69">
        <v>2012</v>
      </c>
      <c r="E7" s="75"/>
    </row>
    <row r="8" spans="1:5">
      <c r="A8" s="2"/>
      <c r="B8" s="16"/>
      <c r="C8" s="16"/>
      <c r="D8" s="16"/>
    </row>
    <row r="9" spans="1:5">
      <c r="A9" s="2" t="s">
        <v>2</v>
      </c>
      <c r="B9" s="77">
        <f>B10+B20</f>
        <v>1246040.1560800001</v>
      </c>
      <c r="C9" s="77">
        <f>C10+C20</f>
        <v>1344683.07229</v>
      </c>
      <c r="D9" s="77">
        <f>D10+D20</f>
        <v>1543197.5556500002</v>
      </c>
    </row>
    <row r="10" spans="1:5">
      <c r="A10" s="3" t="s">
        <v>3</v>
      </c>
      <c r="B10" s="77">
        <f t="shared" ref="B10" si="0">B11+B14+B15+B16+B17</f>
        <v>1246040.1560800001</v>
      </c>
      <c r="C10" s="77">
        <f t="shared" ref="C10" si="1">C11+C14+C15+C16+C17</f>
        <v>1344683.07229</v>
      </c>
      <c r="D10" s="77">
        <f t="shared" ref="D10" si="2">D11+D14+D15+D16+D17</f>
        <v>1543197.5556500002</v>
      </c>
    </row>
    <row r="11" spans="1:5">
      <c r="A11" s="4" t="s">
        <v>4</v>
      </c>
      <c r="B11" s="77">
        <f t="shared" ref="B11:D11" si="3">B12+B13</f>
        <v>1019334.31793</v>
      </c>
      <c r="C11" s="77">
        <f t="shared" si="3"/>
        <v>1121880.66747</v>
      </c>
      <c r="D11" s="77">
        <f t="shared" si="3"/>
        <v>1216754.07296</v>
      </c>
      <c r="E11" s="61"/>
    </row>
    <row r="12" spans="1:5">
      <c r="A12" s="6" t="s">
        <v>5</v>
      </c>
      <c r="B12" s="78">
        <v>866969.61216000002</v>
      </c>
      <c r="C12" s="78">
        <v>960789.55088</v>
      </c>
      <c r="D12" s="78">
        <v>1042272.7320399999</v>
      </c>
      <c r="E12" s="9"/>
    </row>
    <row r="13" spans="1:5">
      <c r="A13" s="6" t="s">
        <v>6</v>
      </c>
      <c r="B13" s="78">
        <v>152364.70577</v>
      </c>
      <c r="C13" s="78">
        <v>161091.11658999999</v>
      </c>
      <c r="D13" s="78">
        <v>174481.34091999999</v>
      </c>
      <c r="E13" s="9"/>
    </row>
    <row r="14" spans="1:5">
      <c r="A14" s="5" t="s">
        <v>7</v>
      </c>
      <c r="B14" s="78">
        <v>0</v>
      </c>
      <c r="C14" s="78">
        <v>0</v>
      </c>
      <c r="D14" s="78">
        <v>0</v>
      </c>
    </row>
    <row r="15" spans="1:5">
      <c r="A15" s="5" t="s">
        <v>8</v>
      </c>
      <c r="B15" s="78">
        <v>40242.796090000003</v>
      </c>
      <c r="C15" s="78">
        <v>80556.263720000003</v>
      </c>
      <c r="D15" s="78">
        <v>182579.51822999999</v>
      </c>
    </row>
    <row r="16" spans="1:5">
      <c r="A16" s="5" t="s">
        <v>9</v>
      </c>
      <c r="B16" s="78">
        <v>0</v>
      </c>
      <c r="C16" s="78">
        <v>0</v>
      </c>
      <c r="D16" s="78">
        <v>2.1999999999999999E-2</v>
      </c>
    </row>
    <row r="17" spans="1:5">
      <c r="A17" s="5" t="s">
        <v>10</v>
      </c>
      <c r="B17" s="77">
        <f t="shared" ref="B17:D17" si="4">B18+B19</f>
        <v>186463.04206000001</v>
      </c>
      <c r="C17" s="77">
        <f t="shared" si="4"/>
        <v>142246.14110000001</v>
      </c>
      <c r="D17" s="77">
        <f t="shared" si="4"/>
        <v>143863.94246000002</v>
      </c>
    </row>
    <row r="18" spans="1:5">
      <c r="A18" s="6" t="s">
        <v>11</v>
      </c>
      <c r="B18" s="78">
        <v>186345.50747000001</v>
      </c>
      <c r="C18" s="78">
        <v>142210.81200000001</v>
      </c>
      <c r="D18" s="78">
        <v>143757.22874000002</v>
      </c>
    </row>
    <row r="19" spans="1:5">
      <c r="A19" s="6" t="s">
        <v>12</v>
      </c>
      <c r="B19" s="78">
        <v>117.53458999999999</v>
      </c>
      <c r="C19" s="78">
        <v>35.329099999999997</v>
      </c>
      <c r="D19" s="78">
        <v>106.71372</v>
      </c>
      <c r="E19" s="63"/>
    </row>
    <row r="20" spans="1:5">
      <c r="A20" s="3" t="s">
        <v>13</v>
      </c>
      <c r="B20" s="78">
        <v>0</v>
      </c>
      <c r="C20" s="78">
        <v>0</v>
      </c>
      <c r="D20" s="78">
        <v>0</v>
      </c>
    </row>
    <row r="21" spans="1:5">
      <c r="A21" s="5" t="s">
        <v>14</v>
      </c>
      <c r="B21" s="78">
        <v>0</v>
      </c>
      <c r="C21" s="78">
        <v>0</v>
      </c>
      <c r="D21" s="78">
        <v>0</v>
      </c>
    </row>
    <row r="22" spans="1:5">
      <c r="A22" s="5" t="s">
        <v>15</v>
      </c>
      <c r="B22" s="78">
        <v>0</v>
      </c>
      <c r="C22" s="78">
        <v>0</v>
      </c>
      <c r="D22" s="78">
        <v>0</v>
      </c>
    </row>
    <row r="23" spans="1:5">
      <c r="A23" s="5" t="s">
        <v>16</v>
      </c>
      <c r="B23" s="78">
        <v>0</v>
      </c>
      <c r="C23" s="78">
        <v>0</v>
      </c>
      <c r="D23" s="78">
        <v>0</v>
      </c>
    </row>
    <row r="24" spans="1:5">
      <c r="A24" s="3" t="s">
        <v>17</v>
      </c>
      <c r="B24" s="78">
        <v>0</v>
      </c>
      <c r="C24" s="78">
        <v>0</v>
      </c>
      <c r="D24" s="78">
        <v>0</v>
      </c>
    </row>
    <row r="25" spans="1:5">
      <c r="A25" s="2" t="s">
        <v>18</v>
      </c>
      <c r="B25" s="78">
        <v>121486.84762</v>
      </c>
      <c r="C25" s="78">
        <v>191387.14124</v>
      </c>
      <c r="D25" s="78">
        <v>238736.13960000002</v>
      </c>
    </row>
    <row r="26" spans="1:5">
      <c r="A26" s="3" t="s">
        <v>3</v>
      </c>
      <c r="B26" s="78">
        <v>121486.84762</v>
      </c>
      <c r="C26" s="78">
        <v>191387.14124</v>
      </c>
      <c r="D26" s="78">
        <v>238736.13960000002</v>
      </c>
    </row>
    <row r="27" spans="1:5">
      <c r="A27" s="5" t="s">
        <v>19</v>
      </c>
      <c r="B27" s="78">
        <v>121486.84762</v>
      </c>
      <c r="C27" s="78">
        <v>191386.48409000001</v>
      </c>
      <c r="D27" s="78">
        <v>238424.35430000001</v>
      </c>
    </row>
    <row r="28" spans="1:5">
      <c r="A28" s="6" t="s">
        <v>20</v>
      </c>
      <c r="B28" s="78">
        <v>121486.84762</v>
      </c>
      <c r="C28" s="78">
        <v>191386.48409000001</v>
      </c>
      <c r="D28" s="78">
        <v>238424.35430000001</v>
      </c>
    </row>
    <row r="29" spans="1:5">
      <c r="A29" s="7" t="s">
        <v>5</v>
      </c>
      <c r="B29" s="78">
        <v>121486.84762</v>
      </c>
      <c r="C29" s="78">
        <v>191386.48409000001</v>
      </c>
      <c r="D29" s="78">
        <v>238424.35430000001</v>
      </c>
    </row>
    <row r="30" spans="1:5">
      <c r="A30" s="7" t="s">
        <v>6</v>
      </c>
      <c r="B30" s="78">
        <v>0</v>
      </c>
      <c r="C30" s="78">
        <v>0</v>
      </c>
      <c r="D30" s="78">
        <v>0</v>
      </c>
    </row>
    <row r="31" spans="1:5">
      <c r="A31" s="6" t="s">
        <v>21</v>
      </c>
      <c r="B31" s="78">
        <v>0</v>
      </c>
      <c r="C31" s="78">
        <v>0</v>
      </c>
      <c r="D31" s="78">
        <v>0</v>
      </c>
    </row>
    <row r="32" spans="1:5">
      <c r="A32" s="6" t="s">
        <v>22</v>
      </c>
      <c r="B32" s="78">
        <v>0</v>
      </c>
      <c r="C32" s="78">
        <v>0</v>
      </c>
      <c r="D32" s="78">
        <v>0</v>
      </c>
    </row>
    <row r="33" spans="1:5">
      <c r="A33" s="5" t="s">
        <v>8</v>
      </c>
      <c r="B33" s="78">
        <v>0</v>
      </c>
      <c r="C33" s="78">
        <v>0</v>
      </c>
      <c r="D33" s="78">
        <v>0</v>
      </c>
    </row>
    <row r="34" spans="1:5">
      <c r="A34" s="5" t="s">
        <v>9</v>
      </c>
      <c r="B34" s="78">
        <v>0</v>
      </c>
      <c r="C34" s="78">
        <v>0</v>
      </c>
      <c r="D34" s="78">
        <v>0</v>
      </c>
    </row>
    <row r="35" spans="1:5">
      <c r="A35" s="5" t="s">
        <v>10</v>
      </c>
      <c r="B35" s="78">
        <v>0</v>
      </c>
      <c r="C35" s="78">
        <v>0.65715000000000001</v>
      </c>
      <c r="D35" s="78">
        <v>311.78530000000001</v>
      </c>
    </row>
    <row r="36" spans="1:5">
      <c r="A36" s="3" t="s">
        <v>13</v>
      </c>
      <c r="B36" s="78">
        <v>0</v>
      </c>
      <c r="C36" s="78">
        <v>0</v>
      </c>
      <c r="D36" s="78">
        <v>0</v>
      </c>
    </row>
    <row r="37" spans="1:5">
      <c r="A37" s="3" t="s">
        <v>17</v>
      </c>
      <c r="B37" s="78">
        <v>0</v>
      </c>
      <c r="C37" s="78">
        <v>0</v>
      </c>
      <c r="D37" s="78">
        <v>0</v>
      </c>
    </row>
    <row r="38" spans="1:5">
      <c r="A38" s="2"/>
      <c r="B38" s="79"/>
      <c r="C38" s="79"/>
      <c r="D38" s="79"/>
    </row>
    <row r="39" spans="1:5">
      <c r="A39" s="70" t="s">
        <v>23</v>
      </c>
      <c r="B39" s="71">
        <f t="shared" ref="B39:D39" si="5">B9+B25</f>
        <v>1367527.0037</v>
      </c>
      <c r="C39" s="71">
        <f t="shared" si="5"/>
        <v>1536070.2135300001</v>
      </c>
      <c r="D39" s="71">
        <f t="shared" si="5"/>
        <v>1781933.6952500003</v>
      </c>
      <c r="E39" s="62"/>
    </row>
    <row r="40" spans="1:5">
      <c r="A40" s="12"/>
      <c r="B40" s="13"/>
      <c r="C40" s="13"/>
      <c r="D40" s="13"/>
    </row>
    <row r="41" spans="1:5" ht="21" customHeight="1">
      <c r="A41" s="68" t="s">
        <v>37</v>
      </c>
      <c r="B41" s="69">
        <v>2010</v>
      </c>
      <c r="C41" s="69">
        <v>2011</v>
      </c>
      <c r="D41" s="69">
        <v>2012</v>
      </c>
    </row>
    <row r="42" spans="1:5">
      <c r="A42" s="2"/>
      <c r="B42" s="11"/>
      <c r="C42" s="11"/>
      <c r="D42" s="11"/>
    </row>
    <row r="43" spans="1:5">
      <c r="A43" s="2" t="s">
        <v>43</v>
      </c>
      <c r="B43" s="16"/>
      <c r="C43" s="16"/>
      <c r="D43" s="16"/>
    </row>
    <row r="44" spans="1:5" ht="11.25" customHeight="1">
      <c r="A44" s="2"/>
      <c r="B44" s="16"/>
      <c r="C44" s="16"/>
      <c r="D44" s="16"/>
    </row>
    <row r="45" spans="1:5">
      <c r="A45" s="64" t="s">
        <v>44</v>
      </c>
      <c r="B45" s="80">
        <f>+B46+B47+B48</f>
        <v>1152092.12638</v>
      </c>
      <c r="C45" s="80">
        <f>+C46+C47+C48</f>
        <v>1313688.0247899999</v>
      </c>
      <c r="D45" s="80">
        <f>+D46+D47+D48</f>
        <v>1452404.6576000003</v>
      </c>
      <c r="E45" s="65"/>
    </row>
    <row r="46" spans="1:5">
      <c r="A46" s="5" t="s">
        <v>45</v>
      </c>
      <c r="B46" s="78">
        <v>837978.22808999999</v>
      </c>
      <c r="C46" s="78">
        <v>973736.18960000004</v>
      </c>
      <c r="D46" s="78">
        <v>1092577.0529500002</v>
      </c>
      <c r="E46" s="65"/>
    </row>
    <row r="47" spans="1:5">
      <c r="A47" s="5" t="s">
        <v>46</v>
      </c>
      <c r="B47" s="78">
        <v>296448.43145999999</v>
      </c>
      <c r="C47" s="78">
        <v>328496.49777999998</v>
      </c>
      <c r="D47" s="78">
        <v>354167.16891000001</v>
      </c>
      <c r="E47" s="65"/>
    </row>
    <row r="48" spans="1:5">
      <c r="A48" s="3" t="s">
        <v>47</v>
      </c>
      <c r="B48" s="78">
        <v>17665.466829999998</v>
      </c>
      <c r="C48" s="78">
        <v>11455.33741</v>
      </c>
      <c r="D48" s="78">
        <v>5660.4357399999999</v>
      </c>
      <c r="E48" s="65"/>
    </row>
    <row r="49" spans="1:5">
      <c r="A49" s="64" t="s">
        <v>48</v>
      </c>
      <c r="B49" s="78">
        <v>0</v>
      </c>
      <c r="C49" s="78">
        <v>0</v>
      </c>
      <c r="D49" s="78">
        <v>0</v>
      </c>
      <c r="E49" s="65"/>
    </row>
    <row r="50" spans="1:5">
      <c r="A50" s="5" t="s">
        <v>49</v>
      </c>
      <c r="B50" s="78">
        <v>0</v>
      </c>
      <c r="C50" s="78">
        <v>0</v>
      </c>
      <c r="D50" s="78">
        <v>0</v>
      </c>
    </row>
    <row r="51" spans="1:5">
      <c r="A51" s="5" t="s">
        <v>46</v>
      </c>
      <c r="B51" s="78">
        <v>0</v>
      </c>
      <c r="C51" s="78">
        <v>0</v>
      </c>
      <c r="D51" s="78">
        <v>0</v>
      </c>
    </row>
    <row r="52" spans="1:5">
      <c r="A52" s="5" t="s">
        <v>50</v>
      </c>
      <c r="B52" s="78">
        <v>0</v>
      </c>
      <c r="C52" s="78">
        <v>0</v>
      </c>
      <c r="D52" s="78">
        <v>0</v>
      </c>
    </row>
    <row r="53" spans="1:5">
      <c r="A53" s="5"/>
      <c r="B53" s="79"/>
      <c r="C53" s="79"/>
      <c r="D53" s="79"/>
    </row>
    <row r="54" spans="1:5">
      <c r="A54" s="72" t="s">
        <v>33</v>
      </c>
      <c r="B54" s="81">
        <f>+B45+B49</f>
        <v>1152092.12638</v>
      </c>
      <c r="C54" s="81">
        <f t="shared" ref="C54" si="6">+C45+C49</f>
        <v>1313688.0247899999</v>
      </c>
      <c r="D54" s="81">
        <f t="shared" ref="D54" si="7">+D45+D49</f>
        <v>1452404.6576000003</v>
      </c>
    </row>
    <row r="55" spans="1:5">
      <c r="A55" s="31"/>
      <c r="B55" s="82"/>
      <c r="C55" s="82"/>
      <c r="D55" s="82"/>
    </row>
    <row r="56" spans="1:5" ht="21" customHeight="1">
      <c r="A56" s="73" t="s">
        <v>38</v>
      </c>
      <c r="B56" s="83">
        <f>+B39-B54</f>
        <v>215434.87731999997</v>
      </c>
      <c r="C56" s="83">
        <f t="shared" ref="C56" si="8">+C39-C54</f>
        <v>222382.18874000013</v>
      </c>
      <c r="D56" s="83">
        <f t="shared" ref="D56" si="9">+D39-D54</f>
        <v>329529.03765000007</v>
      </c>
    </row>
    <row r="58" spans="1:5">
      <c r="B58" s="19"/>
    </row>
    <row r="59" spans="1:5">
      <c r="B59" s="19"/>
    </row>
    <row r="60" spans="1:5">
      <c r="B60" s="19"/>
    </row>
    <row r="61" spans="1:5">
      <c r="B61" s="19"/>
    </row>
    <row r="62" spans="1:5">
      <c r="B62" s="19"/>
    </row>
    <row r="63" spans="1:5">
      <c r="B63" s="10"/>
    </row>
    <row r="64" spans="1:5">
      <c r="B64" s="10"/>
    </row>
    <row r="65" spans="2:2">
      <c r="B65" s="19"/>
    </row>
    <row r="66" spans="2:2">
      <c r="B66" s="19"/>
    </row>
    <row r="67" spans="2:2">
      <c r="B67" s="19"/>
    </row>
    <row r="68" spans="2:2">
      <c r="B68" s="19"/>
    </row>
    <row r="69" spans="2:2">
      <c r="B69" s="19"/>
    </row>
  </sheetData>
  <customSheetViews>
    <customSheetView guid="{2A230DCD-653E-4F8D-BA99-C5E2B374C593}" scale="110" fitToPage="1" topLeftCell="A28">
      <selection activeCell="C10" sqref="C10:E39"/>
      <pageMargins left="0.51181102362204722" right="0.51181102362204722" top="0.39370078740157483" bottom="0.39370078740157483" header="0.31496062992125984" footer="0.31496062992125984"/>
      <printOptions horizontalCentered="1"/>
      <pageSetup paperSize="9" scale="68" orientation="portrait" r:id="rId1"/>
    </customSheetView>
    <customSheetView guid="{DB8515E9-B664-43D6-A9CF-5E89FA4B4960}" scale="110" fitToPage="1" topLeftCell="A28">
      <selection activeCell="C10" sqref="C10:E39"/>
      <pageMargins left="0.51181102362204722" right="0.51181102362204722" top="0.39370078740157483" bottom="0.39370078740157483" header="0.31496062992125984" footer="0.31496062992125984"/>
      <printOptions horizontalCentered="1"/>
      <pageSetup paperSize="9" scale="68" orientation="portrait" r:id="rId2"/>
    </customSheetView>
    <customSheetView guid="{FD8586B7-17B8-413A-B00C-43303F54B6A9}" scale="110" showPageBreaks="1" fitToPage="1" topLeftCell="A31">
      <selection activeCell="E7" sqref="E7"/>
      <pageMargins left="0.51181102362204722" right="0.51181102362204722" top="0.39370078740157483" bottom="0.39370078740157483" header="0.31496062992125984" footer="0.31496062992125984"/>
      <printOptions horizontalCentered="1"/>
      <pageSetup paperSize="9" scale="68" orientation="portrait" r:id="rId3"/>
    </customSheetView>
    <customSheetView guid="{331F83F5-C530-41D9-86E5-2CA92F44DDDA}" scale="110" showPageBreaks="1" fitToPage="1" hiddenColumns="1" topLeftCell="B31">
      <selection activeCell="E7" sqref="E7"/>
      <pageMargins left="0.51181102362204722" right="0.51181102362204722" top="0.39370078740157483" bottom="0.39370078740157483" header="0.31496062992125984" footer="0.31496062992125984"/>
      <printOptions horizontalCentered="1"/>
      <pageSetup paperSize="9" scale="74" orientation="portrait" r:id="rId4"/>
    </customSheetView>
    <customSheetView guid="{E19B4F45-486F-4E82-BD68-1DF45A5754E7}" scale="110" fitToPage="1">
      <selection activeCell="F47" sqref="F47"/>
      <pageMargins left="0.51181102362204722" right="0.51181102362204722" top="0.39370078740157483" bottom="0.39370078740157483" header="0.31496062992125984" footer="0.31496062992125984"/>
      <printOptions horizontalCentered="1"/>
      <pageSetup paperSize="9" scale="68" orientation="portrait" r:id="rId5"/>
    </customSheetView>
    <customSheetView guid="{6D69A798-4523-475C-9086-84E245DD1CA7}" showPageBreaks="1" fitToPage="1" printArea="1" hiddenColumns="1" view="pageBreakPreview">
      <selection activeCell="A4" sqref="A4:D4"/>
      <pageMargins left="0.51181102362204722" right="0.51181102362204722" top="0.39370078740157483" bottom="0.39370078740157483" header="0.31496062992125984" footer="0.31496062992125984"/>
      <printOptions horizontalCentered="1"/>
      <pageSetup paperSize="9" scale="73" orientation="portrait" r:id="rId6"/>
    </customSheetView>
  </customSheetViews>
  <mergeCells count="4">
    <mergeCell ref="A1:D1"/>
    <mergeCell ref="A2:D2"/>
    <mergeCell ref="A3:D3"/>
    <mergeCell ref="A4:D4"/>
  </mergeCells>
  <printOptions horizontalCentered="1"/>
  <pageMargins left="0.51181102362204722" right="0.51181102362204722" top="0.39370078740157483" bottom="0.39370078740157483" header="0.31496062992125984" footer="0.31496062992125984"/>
  <pageSetup paperSize="9" scale="77" orientation="portrait" r:id="rId7"/>
  <ignoredErrors>
    <ignoredError sqref="B17:D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2"/>
  <sheetViews>
    <sheetView view="pageBreakPreview" topLeftCell="B1" zoomScale="160" zoomScaleNormal="110" zoomScaleSheetLayoutView="160" workbookViewId="0">
      <selection activeCell="B16" sqref="B16"/>
    </sheetView>
  </sheetViews>
  <sheetFormatPr defaultRowHeight="12.75"/>
  <cols>
    <col min="1" max="1" width="2.140625" style="1" customWidth="1"/>
    <col min="2" max="2" width="68.7109375" style="1" customWidth="1"/>
    <col min="3" max="4" width="12.42578125" style="9" customWidth="1"/>
    <col min="5" max="5" width="14.28515625" style="9" customWidth="1"/>
    <col min="6" max="7" width="14" style="1" bestFit="1" customWidth="1"/>
    <col min="8" max="8" width="12.85546875" style="1" bestFit="1" customWidth="1"/>
    <col min="9" max="9" width="11.85546875" style="1" bestFit="1" customWidth="1"/>
    <col min="10" max="10" width="12.85546875" style="1" bestFit="1" customWidth="1"/>
    <col min="11" max="11" width="10.28515625" style="1" bestFit="1" customWidth="1"/>
    <col min="12" max="12" width="11.85546875" style="1" bestFit="1" customWidth="1"/>
    <col min="13" max="13" width="12.7109375" style="1" customWidth="1"/>
    <col min="14" max="14" width="13.140625" style="1" customWidth="1"/>
    <col min="15" max="15" width="12.140625" style="1" customWidth="1"/>
    <col min="16" max="16" width="11.42578125" style="1" customWidth="1"/>
    <col min="17" max="16384" width="9.140625" style="1"/>
  </cols>
  <sheetData>
    <row r="1" spans="1:16">
      <c r="B1" s="67" t="s">
        <v>34</v>
      </c>
      <c r="C1" s="67"/>
      <c r="D1" s="67"/>
      <c r="E1" s="67"/>
    </row>
    <row r="2" spans="1:16">
      <c r="B2" s="67" t="s">
        <v>41</v>
      </c>
      <c r="C2" s="67"/>
      <c r="D2" s="67"/>
      <c r="E2" s="67"/>
    </row>
    <row r="3" spans="1:16">
      <c r="B3" s="67" t="s">
        <v>0</v>
      </c>
      <c r="C3" s="67"/>
      <c r="D3" s="67"/>
      <c r="E3" s="67"/>
    </row>
    <row r="4" spans="1:16">
      <c r="B4" s="66" t="s">
        <v>1</v>
      </c>
      <c r="C4" s="66"/>
      <c r="D4" s="66"/>
      <c r="E4" s="66"/>
    </row>
    <row r="5" spans="1:16">
      <c r="B5" s="18"/>
      <c r="C5" s="8"/>
      <c r="D5" s="8"/>
      <c r="E5" s="8"/>
    </row>
    <row r="6" spans="1:16">
      <c r="B6" s="1" t="s">
        <v>35</v>
      </c>
      <c r="C6" s="14"/>
      <c r="D6" s="14"/>
      <c r="E6" s="59" t="s">
        <v>40</v>
      </c>
    </row>
    <row r="7" spans="1:16" ht="21" customHeight="1">
      <c r="B7" s="20" t="s">
        <v>36</v>
      </c>
      <c r="C7" s="21">
        <v>2007</v>
      </c>
      <c r="D7" s="22">
        <v>2008</v>
      </c>
      <c r="E7" s="23">
        <v>2009</v>
      </c>
    </row>
    <row r="8" spans="1:16">
      <c r="B8" s="2"/>
      <c r="C8" s="32"/>
      <c r="D8" s="34"/>
      <c r="E8" s="44"/>
    </row>
    <row r="9" spans="1:16" ht="15" customHeight="1">
      <c r="B9" s="60" t="s">
        <v>2</v>
      </c>
      <c r="C9" s="56" t="s">
        <v>39</v>
      </c>
      <c r="D9" s="55" t="s">
        <v>39</v>
      </c>
      <c r="E9" s="57" t="s">
        <v>39</v>
      </c>
    </row>
    <row r="10" spans="1:16">
      <c r="B10" s="3" t="s">
        <v>3</v>
      </c>
      <c r="C10" s="35">
        <f>C11+C17</f>
        <v>0</v>
      </c>
      <c r="D10" s="35">
        <f>D11+D15+D17</f>
        <v>0</v>
      </c>
      <c r="E10" s="46">
        <f>E11+E15+E17</f>
        <v>0</v>
      </c>
    </row>
    <row r="11" spans="1:16">
      <c r="B11" s="4" t="s">
        <v>4</v>
      </c>
      <c r="C11" s="35">
        <f>C12+C13</f>
        <v>0</v>
      </c>
      <c r="D11" s="35">
        <f>D12+D13</f>
        <v>0</v>
      </c>
      <c r="E11" s="46">
        <f>E12+E13</f>
        <v>0</v>
      </c>
      <c r="F11" s="9"/>
    </row>
    <row r="12" spans="1:16">
      <c r="A12" s="17"/>
      <c r="B12" s="6" t="s">
        <v>5</v>
      </c>
      <c r="C12" s="37"/>
      <c r="D12" s="38"/>
      <c r="E12" s="4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>
      <c r="B13" s="6" t="s">
        <v>6</v>
      </c>
      <c r="C13" s="37"/>
      <c r="D13" s="38"/>
      <c r="E13" s="49"/>
      <c r="F13" s="9"/>
      <c r="G13" s="9"/>
    </row>
    <row r="14" spans="1:16">
      <c r="B14" s="5" t="s">
        <v>7</v>
      </c>
      <c r="C14" s="56"/>
      <c r="D14" s="56"/>
      <c r="E14" s="57"/>
    </row>
    <row r="15" spans="1:16">
      <c r="B15" s="5" t="s">
        <v>8</v>
      </c>
      <c r="C15" s="33"/>
      <c r="D15" s="36"/>
      <c r="E15" s="46"/>
    </row>
    <row r="16" spans="1:16">
      <c r="B16" s="5" t="s">
        <v>9</v>
      </c>
      <c r="C16" s="56"/>
      <c r="D16" s="56"/>
      <c r="E16" s="57"/>
    </row>
    <row r="17" spans="1:8">
      <c r="B17" s="5" t="s">
        <v>10</v>
      </c>
      <c r="C17" s="35">
        <f>C18</f>
        <v>0</v>
      </c>
      <c r="D17" s="35">
        <f>D18</f>
        <v>0</v>
      </c>
      <c r="E17" s="46">
        <f>E18</f>
        <v>0</v>
      </c>
    </row>
    <row r="18" spans="1:8">
      <c r="B18" s="6" t="s">
        <v>11</v>
      </c>
      <c r="C18" s="37"/>
      <c r="D18" s="38"/>
      <c r="E18" s="49"/>
    </row>
    <row r="19" spans="1:8">
      <c r="B19" s="6" t="s">
        <v>12</v>
      </c>
      <c r="C19" s="56" t="s">
        <v>39</v>
      </c>
      <c r="D19" s="55" t="s">
        <v>39</v>
      </c>
      <c r="E19" s="57" t="s">
        <v>39</v>
      </c>
    </row>
    <row r="20" spans="1:8">
      <c r="B20" s="3" t="s">
        <v>13</v>
      </c>
      <c r="C20" s="56" t="s">
        <v>39</v>
      </c>
      <c r="D20" s="55" t="s">
        <v>39</v>
      </c>
      <c r="E20" s="57" t="s">
        <v>39</v>
      </c>
      <c r="F20" s="58"/>
      <c r="G20" s="58"/>
      <c r="H20" s="58"/>
    </row>
    <row r="21" spans="1:8">
      <c r="B21" s="5" t="s">
        <v>14</v>
      </c>
      <c r="C21" s="56" t="s">
        <v>39</v>
      </c>
      <c r="D21" s="55" t="s">
        <v>39</v>
      </c>
      <c r="E21" s="57" t="s">
        <v>39</v>
      </c>
    </row>
    <row r="22" spans="1:8">
      <c r="B22" s="5" t="s">
        <v>15</v>
      </c>
      <c r="C22" s="56" t="s">
        <v>39</v>
      </c>
      <c r="D22" s="55" t="s">
        <v>39</v>
      </c>
      <c r="E22" s="57" t="s">
        <v>39</v>
      </c>
    </row>
    <row r="23" spans="1:8">
      <c r="B23" s="5" t="s">
        <v>16</v>
      </c>
      <c r="C23" s="56" t="s">
        <v>39</v>
      </c>
      <c r="D23" s="55" t="s">
        <v>39</v>
      </c>
      <c r="E23" s="57" t="s">
        <v>39</v>
      </c>
    </row>
    <row r="24" spans="1:8">
      <c r="B24" s="3" t="s">
        <v>17</v>
      </c>
      <c r="C24" s="56" t="s">
        <v>39</v>
      </c>
      <c r="D24" s="55" t="s">
        <v>39</v>
      </c>
      <c r="E24" s="57" t="s">
        <v>39</v>
      </c>
    </row>
    <row r="25" spans="1:8">
      <c r="B25" s="2" t="s">
        <v>18</v>
      </c>
      <c r="C25" s="45">
        <f t="shared" ref="C25:E28" si="0">C26</f>
        <v>0</v>
      </c>
      <c r="D25" s="36">
        <f t="shared" si="0"/>
        <v>0</v>
      </c>
      <c r="E25" s="45">
        <f t="shared" si="0"/>
        <v>0</v>
      </c>
    </row>
    <row r="26" spans="1:8">
      <c r="B26" s="3" t="s">
        <v>3</v>
      </c>
      <c r="C26" s="35">
        <f t="shared" si="0"/>
        <v>0</v>
      </c>
      <c r="D26" s="35">
        <f t="shared" si="0"/>
        <v>0</v>
      </c>
      <c r="E26" s="46">
        <f t="shared" si="0"/>
        <v>0</v>
      </c>
    </row>
    <row r="27" spans="1:8">
      <c r="B27" s="5" t="s">
        <v>19</v>
      </c>
      <c r="C27" s="35">
        <f t="shared" si="0"/>
        <v>0</v>
      </c>
      <c r="D27" s="35">
        <f t="shared" si="0"/>
        <v>0</v>
      </c>
      <c r="E27" s="46">
        <f t="shared" si="0"/>
        <v>0</v>
      </c>
    </row>
    <row r="28" spans="1:8">
      <c r="B28" s="6" t="s">
        <v>20</v>
      </c>
      <c r="C28" s="45">
        <f t="shared" si="0"/>
        <v>0</v>
      </c>
      <c r="D28" s="36">
        <f t="shared" si="0"/>
        <v>0</v>
      </c>
      <c r="E28" s="46">
        <f t="shared" si="0"/>
        <v>0</v>
      </c>
    </row>
    <row r="29" spans="1:8">
      <c r="B29" s="7" t="s">
        <v>5</v>
      </c>
      <c r="C29" s="35"/>
      <c r="D29" s="35"/>
      <c r="E29" s="46"/>
    </row>
    <row r="30" spans="1:8">
      <c r="B30" s="7" t="s">
        <v>6</v>
      </c>
      <c r="C30" s="56" t="s">
        <v>39</v>
      </c>
      <c r="D30" s="55" t="s">
        <v>39</v>
      </c>
      <c r="E30" s="57" t="s">
        <v>39</v>
      </c>
    </row>
    <row r="31" spans="1:8">
      <c r="B31" s="6" t="s">
        <v>21</v>
      </c>
      <c r="C31" s="56" t="s">
        <v>39</v>
      </c>
      <c r="D31" s="55" t="s">
        <v>39</v>
      </c>
      <c r="E31" s="57" t="s">
        <v>39</v>
      </c>
    </row>
    <row r="32" spans="1:8">
      <c r="B32" s="6" t="s">
        <v>22</v>
      </c>
      <c r="C32" s="56" t="s">
        <v>39</v>
      </c>
      <c r="D32" s="55" t="s">
        <v>39</v>
      </c>
      <c r="E32" s="57" t="s">
        <v>39</v>
      </c>
    </row>
    <row r="33" spans="2:5">
      <c r="B33" s="5" t="s">
        <v>8</v>
      </c>
      <c r="C33" s="56" t="s">
        <v>39</v>
      </c>
      <c r="D33" s="55" t="s">
        <v>39</v>
      </c>
      <c r="E33" s="57" t="s">
        <v>39</v>
      </c>
    </row>
    <row r="34" spans="2:5">
      <c r="B34" s="5" t="s">
        <v>9</v>
      </c>
      <c r="C34" s="56" t="s">
        <v>39</v>
      </c>
      <c r="D34" s="55" t="s">
        <v>39</v>
      </c>
      <c r="E34" s="57" t="s">
        <v>39</v>
      </c>
    </row>
    <row r="35" spans="2:5">
      <c r="B35" s="5" t="s">
        <v>10</v>
      </c>
      <c r="C35" s="56" t="s">
        <v>39</v>
      </c>
      <c r="D35" s="55" t="s">
        <v>39</v>
      </c>
      <c r="E35" s="57" t="s">
        <v>39</v>
      </c>
    </row>
    <row r="36" spans="2:5">
      <c r="B36" s="3" t="s">
        <v>13</v>
      </c>
      <c r="C36" s="56" t="s">
        <v>39</v>
      </c>
      <c r="D36" s="55" t="s">
        <v>39</v>
      </c>
      <c r="E36" s="57" t="s">
        <v>39</v>
      </c>
    </row>
    <row r="37" spans="2:5">
      <c r="B37" s="3" t="s">
        <v>17</v>
      </c>
      <c r="C37" s="56" t="s">
        <v>39</v>
      </c>
      <c r="D37" s="55" t="s">
        <v>39</v>
      </c>
      <c r="E37" s="57" t="s">
        <v>39</v>
      </c>
    </row>
    <row r="38" spans="2:5">
      <c r="B38" s="2"/>
      <c r="C38" s="56" t="s">
        <v>39</v>
      </c>
      <c r="D38" s="55" t="s">
        <v>39</v>
      </c>
      <c r="E38" s="57" t="s">
        <v>39</v>
      </c>
    </row>
    <row r="39" spans="2:5">
      <c r="B39" s="24" t="s">
        <v>23</v>
      </c>
      <c r="C39" s="47">
        <f>C10+C25</f>
        <v>0</v>
      </c>
      <c r="D39" s="47">
        <f>D10+D25</f>
        <v>0</v>
      </c>
      <c r="E39" s="50">
        <f>E10+E25</f>
        <v>0</v>
      </c>
    </row>
    <row r="40" spans="2:5">
      <c r="B40" s="12"/>
      <c r="C40" s="39"/>
      <c r="D40" s="39"/>
      <c r="E40" s="39"/>
    </row>
    <row r="41" spans="2:5" s="26" customFormat="1">
      <c r="B41" s="27" t="s">
        <v>37</v>
      </c>
      <c r="C41" s="40"/>
      <c r="D41" s="41"/>
      <c r="E41" s="51"/>
    </row>
    <row r="42" spans="2:5" s="26" customFormat="1">
      <c r="B42" s="28"/>
      <c r="C42" s="42"/>
      <c r="D42" s="43"/>
      <c r="E42" s="52"/>
    </row>
    <row r="43" spans="2:5" s="26" customFormat="1">
      <c r="B43" s="28" t="s">
        <v>24</v>
      </c>
      <c r="C43" s="46">
        <f>C47</f>
        <v>0</v>
      </c>
      <c r="D43" s="46">
        <f>D47</f>
        <v>0</v>
      </c>
      <c r="E43" s="46">
        <f>E44+E47</f>
        <v>0</v>
      </c>
    </row>
    <row r="44" spans="2:5" s="26" customFormat="1">
      <c r="B44" s="29" t="s">
        <v>25</v>
      </c>
      <c r="C44" s="56" t="s">
        <v>39</v>
      </c>
      <c r="D44" s="55" t="s">
        <v>39</v>
      </c>
      <c r="E44" s="46">
        <f>E45+E46</f>
        <v>0</v>
      </c>
    </row>
    <row r="45" spans="2:5" s="26" customFormat="1">
      <c r="B45" s="29" t="s">
        <v>26</v>
      </c>
      <c r="C45" s="56" t="s">
        <v>39</v>
      </c>
      <c r="D45" s="55" t="s">
        <v>39</v>
      </c>
      <c r="E45" s="53">
        <v>0</v>
      </c>
    </row>
    <row r="46" spans="2:5" s="26" customFormat="1">
      <c r="B46" s="29" t="s">
        <v>27</v>
      </c>
      <c r="C46" s="56" t="s">
        <v>39</v>
      </c>
      <c r="D46" s="55" t="s">
        <v>39</v>
      </c>
      <c r="E46" s="44">
        <v>0</v>
      </c>
    </row>
    <row r="47" spans="2:5" s="26" customFormat="1">
      <c r="B47" s="29" t="s">
        <v>28</v>
      </c>
      <c r="C47" s="46">
        <f>C48+C49</f>
        <v>0</v>
      </c>
      <c r="D47" s="46">
        <f>D48+D49</f>
        <v>0</v>
      </c>
      <c r="E47" s="46">
        <f>E48+E49</f>
        <v>0</v>
      </c>
    </row>
    <row r="48" spans="2:5" s="26" customFormat="1">
      <c r="B48" s="29" t="s">
        <v>5</v>
      </c>
      <c r="C48" s="35"/>
      <c r="D48" s="45"/>
      <c r="E48" s="46"/>
    </row>
    <row r="49" spans="2:5" s="26" customFormat="1">
      <c r="B49" s="29" t="s">
        <v>6</v>
      </c>
      <c r="C49" s="35"/>
      <c r="D49" s="45"/>
      <c r="E49" s="46"/>
    </row>
    <row r="50" spans="2:5" s="26" customFormat="1">
      <c r="B50" s="29" t="s">
        <v>29</v>
      </c>
      <c r="C50" s="56" t="s">
        <v>39</v>
      </c>
      <c r="D50" s="55" t="s">
        <v>39</v>
      </c>
      <c r="E50" s="57" t="s">
        <v>39</v>
      </c>
    </row>
    <row r="51" spans="2:5" s="26" customFormat="1">
      <c r="B51" s="29" t="s">
        <v>30</v>
      </c>
      <c r="C51" s="56" t="s">
        <v>39</v>
      </c>
      <c r="D51" s="55" t="s">
        <v>39</v>
      </c>
      <c r="E51" s="57" t="s">
        <v>39</v>
      </c>
    </row>
    <row r="52" spans="2:5" s="26" customFormat="1">
      <c r="B52" s="29" t="s">
        <v>31</v>
      </c>
      <c r="C52" s="56" t="s">
        <v>39</v>
      </c>
      <c r="D52" s="55" t="s">
        <v>39</v>
      </c>
      <c r="E52" s="57" t="s">
        <v>39</v>
      </c>
    </row>
    <row r="53" spans="2:5" s="26" customFormat="1">
      <c r="B53" s="28" t="s">
        <v>32</v>
      </c>
      <c r="C53" s="56" t="s">
        <v>39</v>
      </c>
      <c r="D53" s="55" t="s">
        <v>39</v>
      </c>
      <c r="E53" s="57" t="s">
        <v>39</v>
      </c>
    </row>
    <row r="54" spans="2:5" s="26" customFormat="1">
      <c r="B54" s="29" t="s">
        <v>25</v>
      </c>
      <c r="C54" s="56" t="s">
        <v>39</v>
      </c>
      <c r="D54" s="55" t="s">
        <v>39</v>
      </c>
      <c r="E54" s="57" t="s">
        <v>39</v>
      </c>
    </row>
    <row r="55" spans="2:5" s="26" customFormat="1">
      <c r="B55" s="29" t="s">
        <v>26</v>
      </c>
      <c r="C55" s="56" t="s">
        <v>39</v>
      </c>
      <c r="D55" s="55" t="s">
        <v>39</v>
      </c>
      <c r="E55" s="57" t="s">
        <v>39</v>
      </c>
    </row>
    <row r="56" spans="2:5" s="26" customFormat="1">
      <c r="B56" s="29" t="s">
        <v>27</v>
      </c>
      <c r="C56" s="56" t="s">
        <v>39</v>
      </c>
      <c r="D56" s="55" t="s">
        <v>39</v>
      </c>
      <c r="E56" s="57" t="s">
        <v>39</v>
      </c>
    </row>
    <row r="57" spans="2:5" s="26" customFormat="1">
      <c r="B57" s="30" t="s">
        <v>33</v>
      </c>
      <c r="C57" s="48">
        <f>C43</f>
        <v>0</v>
      </c>
      <c r="D57" s="48">
        <f>D43</f>
        <v>0</v>
      </c>
      <c r="E57" s="54">
        <f>E43</f>
        <v>0</v>
      </c>
    </row>
    <row r="58" spans="2:5">
      <c r="B58" s="12"/>
      <c r="C58" s="39"/>
      <c r="D58" s="39"/>
      <c r="E58" s="39"/>
    </row>
    <row r="59" spans="2:5" ht="21" customHeight="1">
      <c r="B59" s="25" t="s">
        <v>38</v>
      </c>
      <c r="C59" s="48">
        <f>C39-C57</f>
        <v>0</v>
      </c>
      <c r="D59" s="48">
        <f>D39-D57</f>
        <v>0</v>
      </c>
      <c r="E59" s="54">
        <f>E39-E57</f>
        <v>0</v>
      </c>
    </row>
    <row r="61" spans="2:5">
      <c r="E61" s="19"/>
    </row>
    <row r="62" spans="2:5">
      <c r="E62" s="19"/>
    </row>
    <row r="63" spans="2:5">
      <c r="E63" s="19"/>
    </row>
    <row r="64" spans="2:5">
      <c r="E64" s="19"/>
    </row>
    <row r="65" spans="5:5">
      <c r="E65" s="19"/>
    </row>
    <row r="66" spans="5:5">
      <c r="E66" s="10"/>
    </row>
    <row r="67" spans="5:5">
      <c r="E67" s="10"/>
    </row>
    <row r="68" spans="5:5">
      <c r="E68" s="19"/>
    </row>
    <row r="69" spans="5:5">
      <c r="E69" s="19"/>
    </row>
    <row r="70" spans="5:5">
      <c r="E70" s="19"/>
    </row>
    <row r="71" spans="5:5">
      <c r="E71" s="19"/>
    </row>
    <row r="72" spans="5:5">
      <c r="E72" s="19"/>
    </row>
  </sheetData>
  <customSheetViews>
    <customSheetView guid="{2A230DCD-653E-4F8D-BA99-C5E2B374C593}" scale="110" fitToPage="1">
      <selection activeCell="B52" sqref="B52"/>
      <pageMargins left="0.51181102362204722" right="0.51181102362204722" top="0.39370078740157483" bottom="0.39370078740157483" header="0.31496062992125984" footer="0.31496062992125984"/>
      <printOptions horizontalCentered="1"/>
      <pageSetup paperSize="9" scale="68" orientation="portrait" r:id="rId1"/>
    </customSheetView>
    <customSheetView guid="{DB8515E9-B664-43D6-A9CF-5E89FA4B4960}" scale="110" fitToPage="1" topLeftCell="A25">
      <selection activeCell="E48" sqref="E48"/>
      <pageMargins left="0.51181102362204722" right="0.51181102362204722" top="0.39370078740157483" bottom="0.39370078740157483" header="0.31496062992125984" footer="0.31496062992125984"/>
      <printOptions horizontalCentered="1"/>
      <pageSetup paperSize="9" scale="68" orientation="portrait" r:id="rId2"/>
    </customSheetView>
    <customSheetView guid="{FD8586B7-17B8-413A-B00C-43303F54B6A9}" scale="110" showPageBreaks="1" fitToPage="1">
      <selection activeCell="E7" sqref="E7"/>
      <pageMargins left="0.51181102362204722" right="0.51181102362204722" top="0.39370078740157483" bottom="0.39370078740157483" header="0.31496062992125984" footer="0.31496062992125984"/>
      <printOptions horizontalCentered="1"/>
      <pageSetup paperSize="9" scale="76" orientation="portrait" r:id="rId3"/>
    </customSheetView>
    <customSheetView guid="{331F83F5-C530-41D9-86E5-2CA92F44DDDA}" scale="110" showPageBreaks="1" hiddenColumns="1" topLeftCell="B22">
      <selection activeCell="B16" sqref="B16"/>
      <pageMargins left="0.51181102362204722" right="0.27559055118110237" top="0.74803149606299213" bottom="0.39370078740157483" header="0.31496062992125984" footer="0.31496062992125984"/>
      <printOptions horizontalCentered="1"/>
      <pageSetup paperSize="9" scale="90" orientation="portrait" r:id="rId4"/>
    </customSheetView>
    <customSheetView guid="{E19B4F45-486F-4E82-BD68-1DF45A5754E7}" scale="160" showPageBreaks="1" fitToPage="1" view="pageBreakPreview" topLeftCell="B28">
      <selection activeCell="B16" sqref="B16"/>
      <pageMargins left="0.22" right="0.28999999999999998" top="0.39370078740157483" bottom="0.39370078740157483" header="0.31496062992125984" footer="0.31496062992125984"/>
      <printOptions horizontalCentered="1"/>
      <pageSetup paperSize="9" scale="89" orientation="portrait" r:id="rId5"/>
    </customSheetView>
    <customSheetView guid="{6D69A798-4523-475C-9086-84E245DD1CA7}" scale="160" showPageBreaks="1" fitToPage="1" state="hidden" view="pageBreakPreview" topLeftCell="B1">
      <selection activeCell="B16" sqref="B16"/>
      <pageMargins left="0.22" right="0.28999999999999998" top="0.39370078740157483" bottom="0.39370078740157483" header="0.31496062992125984" footer="0.31496062992125984"/>
      <printOptions horizontalCentered="1"/>
      <pageSetup paperSize="9" scale="89" orientation="portrait" r:id="rId6"/>
    </customSheetView>
  </customSheetViews>
  <mergeCells count="4">
    <mergeCell ref="B1:E1"/>
    <mergeCell ref="B2:E2"/>
    <mergeCell ref="B3:E3"/>
    <mergeCell ref="B4:E4"/>
  </mergeCells>
  <printOptions horizontalCentered="1"/>
  <pageMargins left="0.22" right="0.28999999999999998" top="0.39370078740157483" bottom="0.39370078740157483" header="0.31496062992125984" footer="0.31496062992125984"/>
  <pageSetup paperSize="9" scale="90" orientation="portrait"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RPPS</vt:lpstr>
      <vt:lpstr>PREV proposta (2)</vt:lpstr>
      <vt:lpstr>RPPS!Area_de_impressao</vt:lpstr>
    </vt:vector>
  </TitlesOfParts>
  <Company>GDF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ewerton.masera</dc:creator>
  <cp:lastModifiedBy>marcelo.cadete</cp:lastModifiedBy>
  <cp:lastPrinted>2012-08-07T20:32:52Z</cp:lastPrinted>
  <dcterms:created xsi:type="dcterms:W3CDTF">2010-04-15T12:09:56Z</dcterms:created>
  <dcterms:modified xsi:type="dcterms:W3CDTF">2013-05-11T18:39:40Z</dcterms:modified>
</cp:coreProperties>
</file>