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 yWindow="-15" windowWidth="15480" windowHeight="6585"/>
  </bookViews>
  <sheets>
    <sheet name="ICMS" sheetId="1" r:id="rId1"/>
    <sheet name="ISS" sheetId="9234" r:id="rId2"/>
    <sheet name="IPVA" sheetId="9235" r:id="rId3"/>
    <sheet name="IPTU" sheetId="2" r:id="rId4"/>
    <sheet name="ITBI" sheetId="9236" r:id="rId5"/>
    <sheet name="ITCD" sheetId="9237" r:id="rId6"/>
    <sheet name="TLP" sheetId="3" r:id="rId7"/>
    <sheet name="Multas e Juros" sheetId="9240" r:id="rId8"/>
    <sheet name="Dívida Ativa" sheetId="9248" r:id="rId9"/>
    <sheet name="Compensação Renúncia" sheetId="9249" r:id="rId10"/>
  </sheets>
  <externalReferences>
    <externalReference r:id="rId11"/>
  </externalReferences>
  <definedNames>
    <definedName name="_xlnm._FilterDatabase" localSheetId="0" hidden="1">ICMS!$A$2:$AF$121</definedName>
    <definedName name="_xlnm._FilterDatabase" localSheetId="3" hidden="1">IPTU!$A$2:$AI$18</definedName>
    <definedName name="_xlnm._FilterDatabase" localSheetId="2" hidden="1">IPVA!$A$2:$AL$15</definedName>
    <definedName name="_xlnm._FilterDatabase" localSheetId="1" hidden="1">ISS!$A$2:$AK$15</definedName>
    <definedName name="_xlnm._FilterDatabase" localSheetId="4" hidden="1">ITBI!$A$2:$AI$9</definedName>
    <definedName name="_xlnm._FilterDatabase" localSheetId="5" hidden="1">ITCD!$A$2:$AI$10</definedName>
    <definedName name="_xlnm._FilterDatabase" localSheetId="6" hidden="1">TLP!$A$2:$AI$17</definedName>
    <definedName name="_xlnm.Print_Area" localSheetId="0">ICMS!$A$1:$F$123</definedName>
    <definedName name="_xlnm.Print_Area" localSheetId="2">IPVA!$A$1:$F$19</definedName>
    <definedName name="_xlnm.Print_Titles" localSheetId="0">ICMS!$1:$2</definedName>
    <definedName name="_xlnm.Print_Titles" localSheetId="2">IPVA!$2:$2</definedName>
    <definedName name="_xlnm.Print_Titles" localSheetId="1">ISS!$2:$2</definedName>
  </definedNames>
  <calcPr calcId="125725" fullCalcOnLoad="1"/>
</workbook>
</file>

<file path=xl/calcChain.xml><?xml version="1.0" encoding="utf-8"?>
<calcChain xmlns="http://schemas.openxmlformats.org/spreadsheetml/2006/main">
  <c r="J14" i="9249"/>
  <c r="J13"/>
  <c r="J12"/>
  <c r="J11"/>
  <c r="J10"/>
  <c r="J9"/>
  <c r="J8"/>
  <c r="J7"/>
  <c r="G14"/>
  <c r="G13"/>
  <c r="G12"/>
  <c r="G11"/>
  <c r="G10"/>
  <c r="G9"/>
  <c r="G8"/>
  <c r="G7"/>
  <c r="D14"/>
  <c r="D13"/>
  <c r="D12"/>
  <c r="D11"/>
  <c r="D10"/>
  <c r="D9"/>
  <c r="D8"/>
  <c r="D7"/>
  <c r="H14"/>
  <c r="H13"/>
  <c r="H12"/>
  <c r="H11"/>
  <c r="H10"/>
  <c r="H9"/>
  <c r="H8"/>
  <c r="H7"/>
  <c r="E14"/>
  <c r="E13"/>
  <c r="E12"/>
  <c r="E11"/>
  <c r="E10"/>
  <c r="E9"/>
  <c r="E8"/>
  <c r="E7"/>
  <c r="B14"/>
  <c r="B13"/>
  <c r="B12"/>
  <c r="B11"/>
  <c r="B10"/>
  <c r="B9"/>
  <c r="B8"/>
  <c r="B7"/>
  <c r="J15"/>
  <c r="G15"/>
  <c r="I15"/>
  <c r="F15"/>
  <c r="C15"/>
  <c r="H15"/>
  <c r="E15"/>
  <c r="D15"/>
  <c r="B15"/>
</calcChain>
</file>

<file path=xl/sharedStrings.xml><?xml version="1.0" encoding="utf-8"?>
<sst xmlns="http://schemas.openxmlformats.org/spreadsheetml/2006/main" count="491" uniqueCount="400">
  <si>
    <t>A prestação de serviço de comunicação referente ao acesso à internet por conectividade em banda larga destinado a escolas públicas</t>
  </si>
  <si>
    <t>Convênio ICMS/CONFAZ 32/06 ¹</t>
  </si>
  <si>
    <t>Convênio ICMS/CONFAZ 97/06 ¹</t>
  </si>
  <si>
    <t>Convênio ICMS/CONFAZ 133/06 ¹</t>
  </si>
  <si>
    <t>Convênio ICMS/CONFAZ 47/08 ¹</t>
  </si>
  <si>
    <t>Convênio ICMS/CONFAZ 28/09 ¹</t>
  </si>
  <si>
    <t>Convênio ICMS/CONFAZ 38/09 ¹</t>
  </si>
  <si>
    <t>Lei nº 4.376/09 e Proposta de Convênio ICMS/CONFAZ ²</t>
  </si>
  <si>
    <t>Proposta de Convênio ICMS/CONFAZ ²</t>
  </si>
  <si>
    <t>Convênio ICMS/CONFAZ 05/98, regulamentado no Decreto nº 18.955/1997 Anexo I, caderno I, item 166</t>
  </si>
  <si>
    <t>Ônibus, microônibus e outros veículos destinados ao transporte coletivo escolar, regularmente registrados junto ao Departamento de Trânsito do Distrito Federal</t>
  </si>
  <si>
    <t>Proposta de Convênio ICMS/CONFAZ ICMS ²</t>
  </si>
  <si>
    <t xml:space="preserve">Dedução da parcela das contribuições para o PIS/PASEP e a COFINS, referente às operações subsequentes, da base de cálculo do ICMS nas operações com os produtos indicados no "caput" do art. 1º da Lei nº 10.147, de 21 de dezembro de 2000 </t>
  </si>
  <si>
    <t>Convênio ICMS/CONFAZ 106/96, regulamentado no Decreto nº 18.955/1997, Anexo I, Caderno III item 2</t>
  </si>
  <si>
    <t>Lei nº 5.095/13</t>
  </si>
  <si>
    <t>Convênio ICMS/CONFAZ 120/96, regulamentado no Decreto nº 18.955/1997, Anexo I, Caderno III item 1</t>
  </si>
  <si>
    <t>Convênios ICMS/CONFAZ 56/10, regulamentado no Decreto nº 18.955/1997, Anexo I, Caderno III item 4</t>
  </si>
  <si>
    <t>Serviço de transporte aéreo, opcionalmente, em substituição ao sistema de tributação previsto na legislação tributária.</t>
  </si>
  <si>
    <t>Serviço de transporte, opcionalmente, em substituição ao sistema de tributação previsto na legislação tributária.</t>
  </si>
  <si>
    <t xml:space="preserve">Saídas de obras de arte recebidas diretamente do autor com isenção do imposto. </t>
  </si>
  <si>
    <t xml:space="preserve">    Convênio ICMS/CONFAZ 27/90, regulamentado no Decreto nº 18.955/1997 Anexo I, caderno I, item 5</t>
  </si>
  <si>
    <t xml:space="preserve">     Convênio ICMS/CONFAZ 38/91, regulamentado no Decreto nº 18.955/1997 Anexo I, caderno I, item 11</t>
  </si>
  <si>
    <t>Convênio ICM/CONFAZ 01/75, regulamentado no Decreto nº 18.955/1997 Anexo I, caderno I, item 21</t>
  </si>
  <si>
    <t xml:space="preserve"> Convênio ICMS/CONFAZ 55/89, regulamentado no Decreto nº 18.955/1997 Anexo I, caderno I, item 25</t>
  </si>
  <si>
    <t xml:space="preserve"> Convênio ICMS/CONFAZ 41/91, regulamentado no Decreto nº 18.955/1997 Anexo I, caderno I, item 32</t>
  </si>
  <si>
    <t xml:space="preserve"> Convênio ICMS/CONFAZ 20/92, regulamentado no Decreto nº 18.955/1997 Anexo I, caderno I, item 33</t>
  </si>
  <si>
    <t xml:space="preserve"> Convênio ICMS/CONFAZ 24/89, regulamentado no Decreto nº 18.955/1997 Anexo I, caderno I, item 36</t>
  </si>
  <si>
    <t xml:space="preserve"> Convênio ICMS/CONFAZ 104/89, regulamentado no Decreto nº 18.955/1997 Anexo I, caderno I, item 37</t>
  </si>
  <si>
    <t xml:space="preserve"> Convênio ICMS/CONFAZ 48/93, regulamentado no Decreto nº 18.955/1997 Anexo I, caderno I, item 48</t>
  </si>
  <si>
    <t xml:space="preserve"> Convênio ICMS/CONFAZ 113/93, regulamentado no Decreto nº 18.955/1997 Anexo I, caderno I, item 52</t>
  </si>
  <si>
    <t>Convênio ICMS/CONFAZ 47/97, regulamentado no Decreto nº 18.955/1997 Anexo I, caderno I, item 53</t>
  </si>
  <si>
    <t xml:space="preserve"> Convênio ICMS/CONFAZ 64/95, regulamentado no Decreto nº 18.955/1997 Anexo I, caderno I, item 62</t>
  </si>
  <si>
    <t xml:space="preserve"> Convênio ICMS/CONFAZ 80/95, regulamentado no Decreto nº 18.955/1997 Anexo I, caderno I, item 66</t>
  </si>
  <si>
    <t xml:space="preserve"> Convênio ICMS/CONFAZ 80/95, regulamentado no Decreto nº 18.955/1997 Anexo I, caderno I, item 67</t>
  </si>
  <si>
    <t xml:space="preserve">Microempreendedor Individual e a Microempresa cuja receita bruta anual seja inferior ou igual a R$ 60 mil </t>
  </si>
  <si>
    <t xml:space="preserve"> Convênio ICMS/CONFAZ 42/95, regulamentado no Decreto nº 18.955/1997 Anexo I, caderno I, item 71</t>
  </si>
  <si>
    <t>Convênio ICMS/CONFAZ 38/01, regulamentado no Decreto nº 18.955/1997 Anexo I, caderno I, item 93</t>
  </si>
  <si>
    <t>Convênio ICMS/CONFAZ 93/98, regulamentado no Decreto nº 18.955/1997 Anexo I, caderno I, item 113</t>
  </si>
  <si>
    <t>Convênio ICMS/CONFAZ 105/07, regulamentado no Decreto nº 18.955/1997 Anexo I, caderno I, item 129</t>
  </si>
  <si>
    <t>Convênio ICMS/CONFAZ 51/05, regulamentado no Decreto nº 18.955/1997 Anexo I, caderno I, item 131</t>
  </si>
  <si>
    <t>Convênio ICMS/CONFAZ 84/05, regulamentado no Decreto nº 18.955/1997 Anexo I, caderno I, item 132</t>
  </si>
  <si>
    <t>Convênio ICMS/CONFAZ 122/05, regulamentado no Decreto nº 18.955/1997 Anexo I, caderno I, item 137</t>
  </si>
  <si>
    <t>Convênio ICMS/CONFAZ 10/07, regulamentado no Decreto nº 18.955/1997 Anexo I, caderno I, item 145</t>
  </si>
  <si>
    <t>Convênio ICMS/CONFAZ 91/91, regulamentado no Decreto nº 18.955/1997 Anexo I, caderno I, item 146</t>
  </si>
  <si>
    <t>Lei Distrital nº 4.242/08, regulamentada no Decreto nº 18.955/1997 Anexo I, caderno I, item 147</t>
  </si>
  <si>
    <t>Convênio ICMS/CONFAZ 91/00, regulamentado no Decreto nº 18.955/1997 Anexo I, caderno I, item 154</t>
  </si>
  <si>
    <t>Convênio ICMS/CONFAZ 39/09, regulamentado no Decreto nº 18.955/1997 Anexo I, caderno I, item 159</t>
  </si>
  <si>
    <t>Convênio ICMS/CONFAZ 75/91, regulamentado no Decreto nº 18.955/1997 Anexo I, caderno II, item 01</t>
  </si>
  <si>
    <t>Convênio ICMS/CONFAZ 50/92, regulamentado no Decreto nº 18.955/1997 Anexo I, caderno II, item 02</t>
  </si>
  <si>
    <t>Convênio ICMS/CONFAZ 25/83, regulamentado no Decreto nº 18.955/1997 Anexo I, caderno II, item 03</t>
  </si>
  <si>
    <t>Convênio ICMS/CONFAZ 52/91, regulamentado no Decreto nº 18.955/1997 Anexo I, caderno II, item 04</t>
  </si>
  <si>
    <t>Convênio ICMS/CONFAZ 52/91, regulamentado no Decreto nº 18.955/1997 Anexo I, caderno II, item 05</t>
  </si>
  <si>
    <t>Convênio ICMS/CONFAZ 15/81, regulamentado no Decreto nº 18.955/1997 Anexo I, caderno II, item 06</t>
  </si>
  <si>
    <t>Convênio ICMS/CONFAZ 76/94, regulamentado no Decreto nº 18.955/1997 Anexo I, caderno II, item 10</t>
  </si>
  <si>
    <t>Convênio ICMS/CONFAZ 128/94, regulamentado no Decreto nº 18.955/1997 Anexo I, caderno II, item 11</t>
  </si>
  <si>
    <t>Lei 1.254/96, regulamentada no Decreto nº 18.955/1997 Anexo I, caderno II, item 14</t>
  </si>
  <si>
    <t>Lei 1.254/96, regulamentada no Decreto nº 18.955/1997 Anexo I, caderno II, item 15</t>
  </si>
  <si>
    <t>Convênio ICMS/CONFAZ 114/95, regulamentado no Decreto nº 18.955/1997 Anexo I, caderno II, item 16</t>
  </si>
  <si>
    <t>Convênio ICMS/CONFAZ 120/96, regulamentado no Decreto nº 18.955/1997 Anexo I, caderno II, item 17</t>
  </si>
  <si>
    <t>Convênio ICMS/CONFAZ 100/97, regulamentado no Decreto nº 18.955/1997 Anexo I, caderno II, itens: 18 a 28; 36, 39, 41 e 50</t>
  </si>
  <si>
    <t>Convênio ICMS/CONFAZ 50/93 e 13/94, regulamentado no Decreto nº 18.955/1997 Anexo I, caderno II, itens 29 e 33</t>
  </si>
  <si>
    <t>Convênio ICMS/CONFAZ 78/01, regulamentado no Decreto nº 18.955/1997 Anexo I, caderno II, item 34</t>
  </si>
  <si>
    <t>Convênio ICMS/CONFAZ 06/09, regulamentado no Decreto nº 18.955/1997 Anexo I, caderno II, item 35</t>
  </si>
  <si>
    <t>Lei 2.708/01, regulamentada no Decreto nº 18.955/1997 Anexo I, caderno II, item 38</t>
  </si>
  <si>
    <t>Convênio ICMS/CONFAZ 133/02, regulamentado no Decreto nº 18.955/1997 Anexo I, caderno II, item 40</t>
  </si>
  <si>
    <t>Convênio ICMS/CONFAZ 89/05, regulamentado no Decreto nº 18.955/1997 Anexo I, caderno II, item 42</t>
  </si>
  <si>
    <t>Convênio ICMS/CONFAZ 34/06, regulamentado no Decreto nº 18.955/1997 Anexo I, caderno II, item 43</t>
  </si>
  <si>
    <t>Convênio ICMS/CONFAZ 89/04, regulamentado no Decreto nº 18.955/1997 Anexo I, caderno II, item 44</t>
  </si>
  <si>
    <t>Convênio ICMS/CONFAZ 160/06, regulamentado no Decreto nº 18.955/1997 Anexo I, caderno II, item 46</t>
  </si>
  <si>
    <t>Projeto de Lei nº 1.415/13</t>
  </si>
  <si>
    <t>Operações internas com medicamentos para uso humano e de uso contínuo</t>
  </si>
  <si>
    <t>PROJEÇÃO DA RENÚNCIA DE NATUREZA TRIBUTÁRIA PARA O ICMS (R$ 1,00) - PLDO 2014</t>
  </si>
  <si>
    <t>PROJEÇÃO DA RENÚNCIA DE NATUREZA TRIBUTÁRIA PARA O ISS (R$ 1,00) - PLDO 2014</t>
  </si>
  <si>
    <t>PROJEÇÃO DA RENÚNCIA DE NATUREZA TRIBUTÁRIA PARA O IPVA (R$ 1,00) - PLDO 2014</t>
  </si>
  <si>
    <t>PROJEÇÃO DA RENÚNCIA DE NATUREZA TRIBUTÁRIA PARA O IPTU (R$ 1,00) - PLDO 2014</t>
  </si>
  <si>
    <t>PROJEÇÃO DA RENÚNCIA DE NATUREZA TRIBUTÁRIA PARA O ITBI (R$ 1,00) - PLDO 2014</t>
  </si>
  <si>
    <t>PROJEÇÃO DA RENÚNCIA DE NATUREZA TRIBUTÁRIA PARA O ITCD (R$ 1,00) - PLDO 2014</t>
  </si>
  <si>
    <t>PROJEÇÃO DA RENÚNCIA DE NATUREZA TRIBUTÁRIA PARA A TLP (R$ 1,00) - PLDO 2014</t>
  </si>
  <si>
    <t>PROJEÇÃO DA RENÚNCIA DE NATUREZA TRIBUTÁRIA PARA MULTAS E JUROS (R$ 1,00) - PLDO 2014</t>
  </si>
  <si>
    <t>PROJEÇÃO DA RENÚNCIA DE NATUREZA TRIBUTÁRIA PARA A DÍVIDA ATIVA (R$ 1,00) - PLDO 2014</t>
  </si>
  <si>
    <t>Convênio ICMS/CONFAZ 38/12, regulamentado no Decreto nº 18.955/1997 Anexo I, caderno I, item 130</t>
  </si>
  <si>
    <t>Convênio ICMS/CONFAZ100/97, regulamentado no Decreto nº 18.955/1997 Anexo I, caderno II, item 47</t>
  </si>
  <si>
    <t>Convênio ICMS/CONFAZ57/99, regulamentado no Decreto nº 18.955/1997 Anexo I, caderno II, item 48</t>
  </si>
  <si>
    <t>Convênio ICMS/CONFAZ 41/89, regulamentado no Decreto nº 18.955/1997, Anexo I, Caderno III item 7</t>
  </si>
  <si>
    <t>Anistia e Remissão</t>
  </si>
  <si>
    <t>A importação do exterior de reprodutores e matrizes caprinos de comprovada superioridade genética, quando efetuada diretamente por produtor devidamente inscrito no CF/DF.</t>
  </si>
  <si>
    <t>Doações de produtos importados a órgãos da Administração Pública, fundações ou entidades beneficentes</t>
  </si>
  <si>
    <t>A importação de máquinas, equipamentos, aparelhos, instrumentos, suas respectivas partes, peças e acessórios, sem similar produzido no País, efetuada por empresa concessionária da prestação de serviços públicos de radiodifusão sonora e de sons e imagens de recepção livre e gratuita.</t>
  </si>
  <si>
    <t>Saídas promovidas por lojas francas (“free-shops”) instaladas nas zonas primárias dos aeroportos de categoria internacional.</t>
  </si>
  <si>
    <t>Operações com carne e demais produtos resultantes do abate de aves, leporídeos, carne bovina.</t>
  </si>
  <si>
    <t>Convênio ICMS/CONFAZ ICMS 76/09 e ECF 1/10 ¹</t>
  </si>
  <si>
    <t>Importações de inseticidas, pulverizadores e outros produtos destinados ao combate à dengue, malária e febre amarela.</t>
  </si>
  <si>
    <t>As saídas de produtos industrializados de origem nacional para comercialização ou industrialização na Zona Franca de Manaus, nas Áreas de Livre Comércio e outras.</t>
  </si>
  <si>
    <t>As saídas, em razão de doação, de produtos alimentícios considerados "perdas", com destino aos estabelecimentos do Banco de Alimentos (Food Bank) e do Instituto de Integração e de Promoção da Cidadania (INTEGRA).</t>
  </si>
  <si>
    <t>Convênio ICMS/CONFAZ 135/01, regulamentado no Decreto nº 18.955/1997 Anexo I, caderno I, item 54</t>
  </si>
  <si>
    <t xml:space="preserve"> Convênio ICMS/CONFAZ 45/95, regulamentado no Decreto nº 18.955/1997 Anexo I, caderno I, item 49</t>
  </si>
  <si>
    <t>A importação de aparelhos, máquinas e equipamentos, instrumentos técnico-científicos laboratoriais, partes e peças de reposição, acessórios, matérias-primas e produtos intermediários, destinados à pesquisa científica e tecnológica, realizadas diretamente pela Empresa Brasileira de Pesquisa Agropecuária - EMBRAPA.</t>
  </si>
  <si>
    <t xml:space="preserve"> Convênio ICMS/CONFAZ 105/95, regulamentado no Decreto nº 18.955/1997 Anexo I, caderno I, item 69</t>
  </si>
  <si>
    <t>As saídas interestaduais de equipamentos de propriedade da Empresa Brasileira de Telecomunicações S/A – EMBRATEL.</t>
  </si>
  <si>
    <t>No desembaraço aduaneiro de bens importados, destinados à implantação de projeto de saneamento básico pela Companhia de Água e Esgoto de Brasília-CAESB, como resultado de concorrência internacional.</t>
  </si>
  <si>
    <t>As operações interestaduais de transferências de bens de ativo fixo e de uso e consumo realizadas pelas empresas prestadoras de serviços de transporte aéreo.</t>
  </si>
  <si>
    <t>As operações e prestações relacionadas promovidas pelo executor do Projeto Gasoduto Brasil Bolívias.</t>
  </si>
  <si>
    <t xml:space="preserve"> Convênio ICMS/CONFAZ 18/97, regulamentado no Decreto nº 18.955/1997 Anexo I, caderno I, item 74</t>
  </si>
  <si>
    <t xml:space="preserve"> Convênio ICMS/CONFAZ 68/97, regulamentado no Decreto nº 18.955/1997 Anexo I, caderno I, item 78</t>
  </si>
  <si>
    <t>Operações com produtos e equipamentos utilizados em diagnósticos em imunohematologia, sorologia e coagulação, destinados a órgãos ou entidades da administração pública, direta ou indireta, bem como suas autarquias e fundações.</t>
  </si>
  <si>
    <t>Convênio ICMS/CONFAZ 84/97, regulamentado no Decreto nº 18.955/1997 Anexo I, caderno I, item 94</t>
  </si>
  <si>
    <t>A doação de microcomputador usado (semi-novo) para  associações destinadas a portadores de deficiência e comunidades carentes, efetuadas diretamente pelos fabricantes ou suas filiais.</t>
  </si>
  <si>
    <t>Convênio ICMS/CONFAZ 47/98, regulamentado no Decreto nº 18.955/1997 Anexo I, caderno I, item 98</t>
  </si>
  <si>
    <t>Operações e prestações de saídas de mercadorias, doadas a entidades da administração  indireta da União e do Distrito Federal ou às entidades assistenciais reconhecidas como de utilidade pública, para assistência às vítimas de situação de seca nacionalmente reconhecida, na área de abrangência da SUDENE.</t>
  </si>
  <si>
    <t>Convênio ICMS/CONFAZ 57/98, regulamentado no Decreto nº 18.955/1997 Anexo I, caderno I, item 99</t>
  </si>
  <si>
    <t>Convênio ICMS/CONFAZ 43/99, regulamentado no Decreto nº 18.955/1997 Anexo I, caderno I, item 107</t>
  </si>
  <si>
    <t>Convênio ICMS/CONFAZ 15/00, regulamentado no Decreto nº 18.955/1997 Anexo I, caderno I, item 108</t>
  </si>
  <si>
    <t>Convênio ICMS/CONFAZ 33/01, regulamentado no Decreto nº 18.955/1997 Anexo I, caderno I, item 111</t>
  </si>
  <si>
    <t>Operação de saída decorrente de doações de material de consumo, equipamentos e outros bens móveis, efetuadas pela EMBRATEL, para associações destinadas a portadores de deficiência física, comunidades carentes, órgãos da administração pública federal, estadual e municipal, bem como fundações de direito público, autarquias e corporações mantidas pelo poder público.</t>
  </si>
  <si>
    <t>As saídas de bolas de aço forjadas e fundidas de estabelecimentos industriais localizados no Distrito Federal, com destino a empresas exportadoras de de minérios e importadoras das citadas mercadorias pelo regime de “draw back”.</t>
  </si>
  <si>
    <t>A operação de importação do exterior de aparelhos, máquinas, equipamentos e instrumentos, suas partes e peças de reposição e acessórios, e de matérias-primas e produtos intermediários, em que a importação seja beneficiada com as isenções previstas na Lei Federal nº 8.010/90.</t>
  </si>
  <si>
    <t>Convênio ICMS/CONFAZ 87/02, regulamentado no Decreto nº 18.955/1997 Anexo I, caderno I, item 121</t>
  </si>
  <si>
    <t>As operações realizadas com os fármacos e medicamentos destinados a órgãos da Administração Pública Direta e Indireta Federal, Estadual e Municipal e a suas fundações públicas.</t>
  </si>
  <si>
    <t>Ônibus e microônibus novos destinados ao transporte público coletivo urbano, no 1º exercício da aquisição</t>
  </si>
  <si>
    <t>Direitos autorais, artísticos e conexos pagos pelas empresas produtoras de discos fonográficos e de outros suportes com sons gravados</t>
  </si>
  <si>
    <t>Redução da base de cálculo</t>
  </si>
  <si>
    <t>Veículos registrados na categoria de aluguel (táxis)</t>
  </si>
  <si>
    <t>Veículos de propriedade de pessoas com necessidades especiais (ou seus representantes legais)</t>
  </si>
  <si>
    <t>Veículos de órgãos que compõem a estrutura da segurança pública do Distrito Federal (PC, PM, CBM e DETRAN), bem como a Administração Direta e Indireta, Autárquica e Fundacional do Distrito Federal</t>
  </si>
  <si>
    <t>Veículos furtados, roubados ou sinistrados</t>
  </si>
  <si>
    <t>Empreendimentos produtivos do PRÓ-DF</t>
  </si>
  <si>
    <t>Lei nº 4.882/12</t>
  </si>
  <si>
    <t>Imóveis pertencentes ao Instituto Histórico e Geográfico do Distrito Federal - IHG-DF</t>
  </si>
  <si>
    <t>Lei nº 3.731/05</t>
  </si>
  <si>
    <t>Aquisição de imóvel destinado a empreendimento produtivo do PRÓ-DF e PRÓ-DF II</t>
  </si>
  <si>
    <t>Redução de base de cálculo do ITBI para imóveis do PRÓ-DF II</t>
  </si>
  <si>
    <t>Serviços notariais</t>
  </si>
  <si>
    <t>Imóvel cedido gratuitamente para a instalação dos postos do Programa de Assistência ao Cidadão Carente do Distrito Federal – PACC (Lei nº 2.349/99)</t>
  </si>
  <si>
    <t>Reserva para implementação de renúncias não previstas a serem concedidas de acordo com a LC n° 24/75</t>
  </si>
  <si>
    <t>Importação, realizada por empresa concessionária de serviço de transporte ferroviário de cargas, de locomotivas diesel-elétricas e trilhos</t>
  </si>
  <si>
    <t>Aquisição de ECF</t>
  </si>
  <si>
    <t>Convênios ICMS 26/03 e 63/09 ¹</t>
  </si>
  <si>
    <t>(1) Convênio aprovado no âmbito do CONFAZ e ainda não regulamentado</t>
  </si>
  <si>
    <t xml:space="preserve">(2) Proposta de Convênio ICMS a ser enviada ou em tramitação junto ao CONFAZ </t>
  </si>
  <si>
    <t>Decreto-lei nº 82/1966, art. 18, II</t>
  </si>
  <si>
    <t>Lei 3.830/2006, art. 4º, II</t>
  </si>
  <si>
    <t>Lei 3.830/2006, art. 4º, III</t>
  </si>
  <si>
    <t>Lei 3.830/2006, art. 4º, IV</t>
  </si>
  <si>
    <t>Lei 3.830/2006, art. 4º, V</t>
  </si>
  <si>
    <t>Lei 3.830/2006, art. 4º, VI</t>
  </si>
  <si>
    <t>Lei 3.266/2003, art. 2º, I</t>
  </si>
  <si>
    <t>Lei nº 3.804/2006, art. 6º, I</t>
  </si>
  <si>
    <t xml:space="preserve">Lei nº 3.804/2006, art. 6º, II, </t>
  </si>
  <si>
    <t>Serviços relacionados às Copas das Confederações (2013) e do Mundo de Futebol (2014)</t>
  </si>
  <si>
    <t>Veículos destinados a FIFA, CBF, Comitê Organizador Brasileiro, associações e confederações de futebol participantes da Copa das Confederações em 2013 e da Copa do Mundo em 2014</t>
  </si>
  <si>
    <t>Operações relacionadas às Copas das Confederações (2013) e do Mundo de Futebol (2014)</t>
  </si>
  <si>
    <t>A entrada, em estabelecimentos do importador, de mercadorias importadas do exterior sob regime de "drawback".</t>
  </si>
  <si>
    <t>A entrada e a posterior saída de mercadorias importadas, doadas por organizações internacionais ou estrangeiras ou países estrangeiros, para distribuição gratuita em programas implementados por instituição educacional ou de assistência social, relacionados com suas finalidades essenciais</t>
  </si>
  <si>
    <t>A entrada de mercadorias importadas do exterior para utilização no processo de fracionamento e industrialização de componentes e derivados de sangue ou na sua embalagem, acondicionamento ou recondicionamento, desde que realizado por órgãos e entidades de hematologia e hemoterapia dos Governos  federal, estadual ou municipal, sem fins lucrativos.</t>
  </si>
  <si>
    <t>O recebimento de mercadorias importadas do exterior, sem similar nacional, por órgãos da  Administração Pública Direta do Distrito Federal, suas autarquias ou fundações, destinadas a integrar o seu ativo imobilizado, ou para seu uso ou consumo.</t>
  </si>
  <si>
    <t>As entradas de produtos importados do exterior, decorrentes de doações feitas pela ONU, OEA, BID ou por suas agências especializadas, realizadas com isenção do Imposto de Importação e do Imposto sobre Produtos Industrializados, ou com alíquotas reduzidas a zero, e destinados a execução de Programas Oficiais de Governo.</t>
  </si>
  <si>
    <t>As importações de mercadorias do exterior, sem similar produzido no país, por órgãos e da Administração Pública Direta da União, suas Autarquias e Fundações, destinadas a integrar o seu ativo imobilizado ou para seu uso ou consumo.</t>
  </si>
  <si>
    <t xml:space="preserve"> Lei nº 4.997/2012, art. 1º, inc. III e art. 2º</t>
  </si>
  <si>
    <t>Imóveis de propriedade da União, do Distrito Federal, da Companhia Imobiliária de Brasília (TERRACAP) e da Companhia de Desenvolvimento Habitacional do Distrito Federal (CODHAB/DF), nos casos definidos em lei.</t>
  </si>
  <si>
    <t>Aquisição de imóvel destinado à implantação de empreendimento beneficiado pelo Plano de Desenvolvimento Rural do Distrito Federal (PRÓ-RURAL/DF-RIDE)</t>
  </si>
  <si>
    <t xml:space="preserve">Imóveis do Programa de Arrendamento Residencial (PAR) </t>
  </si>
  <si>
    <t>Os concessionários de direito real de uso de imóveis da Companhia Imobiliária de Brasília (TERRACAP), destinados à implantação de oficinas mecânicas, quando for fato gerador do tributo a cessão de uso com opção de compra</t>
  </si>
  <si>
    <t>Patrimônio pertencente à Companhia de Desenvolvimento Habitacional do Distrito Federal (CODHAB/DF), bem como os Imóveis de propriedade da União, do Distrito Federal e da Companhia Imobiliária de Brasília (TERRACAP), nos casos definidos em lei.</t>
  </si>
  <si>
    <t xml:space="preserve"> Lei nº 4.997/2012, art. 1º, inc. IV, arts. 2º e 3º</t>
  </si>
  <si>
    <t>Abatimento</t>
  </si>
  <si>
    <t>A entrada dos remédios, sem similar nacional, importados do exterior diretamente pela APAE -  Associação de Pais e Amigos e Excepcionais.</t>
  </si>
  <si>
    <t/>
  </si>
  <si>
    <t>As aquisições, a qualquer título, efetuada pelos órgãos da administração pública, direta e indireta, de equipamentos científicos e de informática, suas partes, peças de reposição e acessórios, bem como de reagentes químicos, desde que os produtos adquiridos não possuam similar nacional.</t>
  </si>
  <si>
    <t>CAPITULAÇÃO LEGAL</t>
  </si>
  <si>
    <t>Operações de saída interestadual de extrato pirolenhoso decantado, piro alho, silício líquido piro alho e bio bire plus, para uso na agropecuária.</t>
  </si>
  <si>
    <t>Débitos da TLP relativos aos imóveis pertencentes ao Instituto Histórico e Geográfico do Distrito Federal - IHG-DF</t>
  </si>
  <si>
    <t>Aquisição de veículo automotor por taxista</t>
  </si>
  <si>
    <t>TOTAL</t>
  </si>
  <si>
    <t>Anistia</t>
  </si>
  <si>
    <t>Isenção</t>
  </si>
  <si>
    <t>Remissão</t>
  </si>
  <si>
    <t>Redução de Base de Cálculo</t>
  </si>
  <si>
    <t>Veículo destinado a empreendimento produtivo junto ao Pró-DF II</t>
  </si>
  <si>
    <t>Aquisição de veículo automotor por portador de deficiência física</t>
  </si>
  <si>
    <t>Redução da alíquota do ICMS sobre querosene de aviação (QAV)</t>
  </si>
  <si>
    <t>Imóveis do tipo garagens desmembradas</t>
  </si>
  <si>
    <t xml:space="preserve">Redução de multas e juros moratórios </t>
  </si>
  <si>
    <t>Templos religiosos</t>
  </si>
  <si>
    <t>Empreendimentos do PRÓ-DF II</t>
  </si>
  <si>
    <t xml:space="preserve">Templos religiosos de qualquer culto </t>
  </si>
  <si>
    <t>Lei nº 3.736/2006</t>
  </si>
  <si>
    <t>Redução de Alíquota</t>
  </si>
  <si>
    <t>A saída de embarcações construídas no País, bem como a de peças, partes e componentes utilizados no reparo, conserto e reconstrução de embarcações, aplicadas pela indústria naval.</t>
  </si>
  <si>
    <t>Lei nº 3.730/2005</t>
  </si>
  <si>
    <t>LC nº 781/2008 (REFAZ III)</t>
  </si>
  <si>
    <t>Importação de máquinas, aperelhos e equipamentos industriais destinados ao SENAI e SENAR</t>
  </si>
  <si>
    <t>Crédito presumido</t>
  </si>
  <si>
    <t>Dispensa pagamento de diferencial de alíquota na aquisição interestadual de bens destinados ao Porto Seco/DF</t>
  </si>
  <si>
    <t>Saídas referentes ao evento denominado "Mc Dia Feliz"</t>
  </si>
  <si>
    <t>Operações internas, interestaduais e de importação de aviões, helicópteros e suas peças</t>
  </si>
  <si>
    <t>Prorrogação do prazo de pagamento do ICMS para o segmento de comércio varejista.</t>
  </si>
  <si>
    <t>Promoção de espetáculos públicos por instituição cultural ou de assistência social sem fins lucrativos</t>
  </si>
  <si>
    <t>Saídas de Mercadorias na "Festa dos Estados"</t>
  </si>
  <si>
    <t>Operações com equipamentos destinados a portadores de deficiência cuja aplicação seja indispensável ao seu tratamento ou locomoção.</t>
  </si>
  <si>
    <t>Operações internas com eqüinos puro sangue</t>
  </si>
  <si>
    <t>Saída interna de leite pasteurizado tipo "c"</t>
  </si>
  <si>
    <t>Saídas internas e interestaduais de máquinas, aparelhos e equipamentos industriais</t>
  </si>
  <si>
    <t>Operações internas e saídas interestaduais de máquinas e implementos agrícolas</t>
  </si>
  <si>
    <t xml:space="preserve">Saída de máquinas, aparelhos, veículos, móveis, motores e vestuário usados </t>
  </si>
  <si>
    <t>Saída interna de produtos agropecuários e alimentícios diversos</t>
  </si>
  <si>
    <t>Prestação de serviços de radiochamada</t>
  </si>
  <si>
    <t>Saída interna de produtos da indústria de informática e automação</t>
  </si>
  <si>
    <t>Saída interna de papel, formulário contínuo e impressos</t>
  </si>
  <si>
    <t>Operações internas com água canalizada promovidas pela CAESB</t>
  </si>
  <si>
    <t>Prestações de serviços de transporte aéreo</t>
  </si>
  <si>
    <t>Saídas interestaduais de insumos agropecuários</t>
  </si>
  <si>
    <t xml:space="preserve">Saídas internas de materiais de construção </t>
  </si>
  <si>
    <t xml:space="preserve">Prestações de serviço de acesso à internet </t>
  </si>
  <si>
    <t>Incentivo</t>
  </si>
  <si>
    <t>Elaboração: Gerência de Estudos Econômicos e Política Fiscal/COPAF/SUREC/SEF</t>
  </si>
  <si>
    <t>Decreto-Lei nº 82/66, art. 92, inc. I</t>
  </si>
  <si>
    <t>Decreto-Lei nº 82/66, art. 92, inc. II</t>
  </si>
  <si>
    <t>Decreto-Lei nº 82/66, art. 92, inc. IV</t>
  </si>
  <si>
    <t>Profissionais autônomos não relacionados no art. 94 do Decreto-Lei nº 82/66</t>
  </si>
  <si>
    <t>Prestação de serviços de transporte público de passageiros de natureza estritamente municipal</t>
  </si>
  <si>
    <t>Decreto-Lei nº 82/66, art. 92, inc. V</t>
  </si>
  <si>
    <t>Serviços de diversões, lazer, entretenimento e congêneres; planejamento, organização e administração de feiras, exposições, congressos e congêneres.</t>
  </si>
  <si>
    <t>Convênio ICMS 86/11 e Lei nº 4.732/11</t>
  </si>
  <si>
    <t>Regimes especiais de apuração do ICMS</t>
  </si>
  <si>
    <t>A saída de combustíveis e lubrificantes para abastecimento de aeronaves nacionais com destino ao exterior.</t>
  </si>
  <si>
    <t xml:space="preserve">    Convênio ICMS/CONFAZ 27/92, regulamentado no Decreto nº 18.955/1997 Anexo I, caderno I, item 2</t>
  </si>
  <si>
    <t>A saída de mercadorias e a prestação de serviços de transporte em decorrência de doações a entidades governamentais, ou assistenciais, reconhecidas de utilidade pública, para assistência a vítimas de calamidade pública.</t>
  </si>
  <si>
    <t>A saída promovida por Depósito de Loja Franca – DELOF, instalado no Distrito Federal e autorizado pelo órgão competente do Governo Federal.</t>
  </si>
  <si>
    <t>O fornecimento de refeições efetuado por: a) estabelecimentos industriais, comerciais ou produtores, em seu próprio recinto e sem fins lucrativos, direta e exclusivamente a seus empregados; b) agremiações estudantis, instituições de educação e assistência social, sindicatos e associações de classe, diretamente a seus empregados, associados, professores, alunos ou beneficiários.</t>
  </si>
  <si>
    <t>A saída interna e interestadual de frutas em estado natural, nacionais ou provenientes dos países membros da ALALC, com exceção das destinadas à industrialização, e de amêndoas, avelãs, castanhas, nozes, pêras e maçãs.</t>
  </si>
  <si>
    <t>A saída de mercadorias promovida por órgão da Administração Pública ou concessionária de serviços públicos, para fins de industrialização</t>
  </si>
  <si>
    <t xml:space="preserve">    Convênio ICMS/CONFAZ 84/90, regulamentado no Decreto nº 18.955/1997 Anexo I, caderno I, item 1</t>
  </si>
  <si>
    <t xml:space="preserve">     Convênio ICM 1/75, regulamentado no Decreto nº 18.955/1997 Anexo I, caderno I, item 13</t>
  </si>
  <si>
    <t xml:space="preserve">     Convênio ICM 5/72, regulamentado no Decreto nº 18.955/1997 Anexo I, caderno I, item 7</t>
  </si>
  <si>
    <t xml:space="preserve">     Convênio ICM 33/77, regulamentado no Decreto nº 18.955/1997 Anexo I, caderno I, item 6</t>
  </si>
  <si>
    <t xml:space="preserve">    Convênio ICM 26/75, regulamentado no Decreto nº 18.955/1997 Anexo I, caderno I, item 4</t>
  </si>
  <si>
    <t>Convênio ICM 44/75, regulamentado no Decreto nº 18.955/1997 Anexo I, caderno I, item 14</t>
  </si>
  <si>
    <t>O diferencial de alíquota do ICMS, nas aquisições interestaduais de equipamentos e componentes metroferroviários, destinados à implantação do Metrô do Distrito Federal.</t>
  </si>
  <si>
    <t xml:space="preserve"> Convênio ICMS/CONFAZ 57/91, regulamentado no Decreto nº 18.955/1997 Anexo I, caderno I, item 27</t>
  </si>
  <si>
    <t>A saída de produtos farmacêuticos realizada por órgãos ou entidades, inclusive fundações, da Administração Pública Federal, estadual ou municipal, entre eles; ou diretamente a consumidor final, desde que efetuada por preço não superior ao custo dos produtos.</t>
  </si>
  <si>
    <t xml:space="preserve"> Convênio ICM 40/75, regulamentado no Decreto nº 18.955/1997 Anexo I, caderno I, item 31</t>
  </si>
  <si>
    <t>O recebimento de aparelhos, máquinas, equipamentos e instrumentos médico-hospitalares ou técnico-científicos laboratoriais, sem similar produzido no país, importados do exterior diretamente por órgãos ou entidades da administração pública, direta ou indireta, bem como fundações ou entidades beneficentes ou de assistência social portadoras do certificado de Entidade de Fins Filantrópicos, fornecido pelo Conselho Nacional de Serviço Social.</t>
  </si>
  <si>
    <t>A prestação de serviços de transporte interestadual rodoviário de passageiros, realizada por veículos registrados na categoria de aluguel (táxi).</t>
  </si>
  <si>
    <t xml:space="preserve"> Convênio ICMS/CONFAZ 99/89, regulamentado no Decreto nº 18.955/1997 Anexo I, caderno I, item 38</t>
  </si>
  <si>
    <t>A saída interna de produtos resultantes das aulas práticas em cursos profissionalizantes, ministrados pelo Serviço Nacional de Aprendizagem Comercial - SENAC.</t>
  </si>
  <si>
    <r>
      <t>As operações de bens do ativo imobilizado, relativamente ao diferencial de alíquotas, na aquisição interestadual</t>
    </r>
    <r>
      <rPr>
        <b/>
        <sz val="10"/>
        <rFont val="Arial"/>
        <family val="2"/>
      </rPr>
      <t xml:space="preserve"> pela EMBRAPA</t>
    </r>
    <r>
      <rPr>
        <sz val="10"/>
        <rFont val="Arial"/>
        <family val="2"/>
      </rPr>
      <t xml:space="preserve"> de bens do ativo imobilizado e de uso ou consumo; bem como a remessa de animais para a Empresa.</t>
    </r>
  </si>
  <si>
    <t>A saída de estabelecimento de empresa concessionária de energia elétrica, e o retorno a esse estabelecimento, de bens destinados a utilização em suas próprias instalações ou a guarda em outros estabelecimentos da mesma empresa, ou de bens destinados à utilização por outra empresa concessionária de energia elétrica, desde que os bens, ou outros de natureza idêntica, devam retornar ao estabelecimento remetente.</t>
  </si>
  <si>
    <t>Outros</t>
  </si>
  <si>
    <t>Prorrogação de prazo</t>
  </si>
  <si>
    <t>A saída de trava-blocos para a construção de casas populares vinculadas a programas habitacionais para a população de baixa renda, promovida por Municípios ou por associações de Municípios, por entidades da Administração Pública indireta estadual ou municipal.</t>
  </si>
  <si>
    <t xml:space="preserve"> Convênio ICMS/CONFAZ 35/92, regulamentado no Decreto nº 18.955/1997 Anexo I, caderno I, item 41</t>
  </si>
  <si>
    <t xml:space="preserve"> Convênio ICMS/CONFAZ 11/93, regulamentado no Decreto nº 18.955/1997 Anexo I, caderno I, item 46</t>
  </si>
  <si>
    <t>Lei nº 225/91, art. 2º, § 1º</t>
  </si>
  <si>
    <t>O montante de doações, patrocínios e investimentos realizados a favor do atleta ou de pessoa jurídica com finalidade desportiva poderá ser abatido observado do valor do imposto devido.</t>
  </si>
  <si>
    <t>O trator de roda, o trator de esteira ou o trator misto destinado à execução de trabalho agrícola ou de terraplanagem.</t>
  </si>
  <si>
    <t xml:space="preserve">Lei nº 4.727/2007, art. 1º, inc. I </t>
  </si>
  <si>
    <t xml:space="preserve"> Lei nº 4.727/2007, art. 1º, inc. IV</t>
  </si>
  <si>
    <t xml:space="preserve"> Lei nº 4.727/2007, art. 1º, inc. V</t>
  </si>
  <si>
    <t xml:space="preserve"> Lei nº 4.727/2007, art. 1º, inc. VI</t>
  </si>
  <si>
    <t xml:space="preserve"> Lei nº 4.727/2007, art. 1º, inc. VII</t>
  </si>
  <si>
    <t>Veículos pertencentes a pessoas jurídicas cedidos gratuitamente ao Programa de Assistência ao Cidadão Carente do Distrito Federal – PACC, criado pela Lei nº 2.349/99, no percentual de 50%, relativamente aos veículos cedidos.</t>
  </si>
  <si>
    <t xml:space="preserve"> Lei nº 4.727/2007, art. 1º, inc. IX</t>
  </si>
  <si>
    <t>Lei nº 4.022/2007, art. 3º</t>
  </si>
  <si>
    <t>Convênio ICMS/CONFAZ 09/08 ¹</t>
  </si>
  <si>
    <t>Convênio ICMS/CONFAZ 195/10 ¹</t>
  </si>
  <si>
    <t>Operações com condicionadores de solo e substratos para plantas registrados no órgão competente do Ministério da Agricultura, Pecuária e Abastecimento</t>
  </si>
  <si>
    <t>Convênio ICMS/CONFAZ 49/11 ¹</t>
  </si>
  <si>
    <t>Operações com torta de filtro e bagaço de cana, cascas e outros, destinados para uso exclusivo como matéria-prima na fabricação de insumos para a agricultura</t>
  </si>
  <si>
    <t>Operações internas e interestaduais, realizadas exclusivamente por cooperativas singulares de produtores agropecuários e extrativistas vegetais de mercadorias recebidas de seus associados ou dos produtos resultantes de industrialização ou beneficiamento</t>
  </si>
  <si>
    <t>Convênio ICMS/CONFAZ 102/11 ¹</t>
  </si>
  <si>
    <t>Operações e prestações vinculadas à realização da Copa das Confederações da FIFA de 2013 e da Copa do Mundo da FIFA de 2014, promovidas pela FIFA (Fédération Internacionale de Football Association) ou destinadas a ela.</t>
  </si>
  <si>
    <t>Operações com mercadorias e bens destinados à construção, ampliação, reforma ou modernização de estádios e centros de treinamento a serem utilizados na Copa do Mundo de Futebol de 2014.</t>
  </si>
  <si>
    <t>Convênios ICMS/CONFAZ 108/08 e 72/11 ¹</t>
  </si>
  <si>
    <t>Operações de importação e entradas de locomotivas, vagões, trilhos e outros, para a integração ao ativo fixo e destinados à mobilidade urbana para a Copa do Mundo de Futebol de 2014.</t>
  </si>
  <si>
    <t>Convênio ICMS/CONFAZ 134/11 ¹</t>
  </si>
  <si>
    <t>Operações com fármacos e medicamentos derivados do plasma humano efetuadas pela Empresa Brasileira de Hemoderivados e Biotecnlogia - Hemobrás</t>
  </si>
  <si>
    <t>Convênio ICMS/CONFAZ 103/11 ¹</t>
  </si>
  <si>
    <t>Proposta de Convênio ICMS/CONFAZ 107/11²</t>
  </si>
  <si>
    <t>Convênio ICMS/CONFAZ 53/09 ¹</t>
  </si>
  <si>
    <t>Operações com mercadorias próprias ou por conta e ordem de terceiros, realizadas por operador logístico</t>
  </si>
  <si>
    <t>Convênio ICMS/CONFAZ 86/99, regulamentado no Decreto nº 18.955/1997 Anexo I, caderno II, item 12</t>
  </si>
  <si>
    <t>Saída interna de produtos farmacêuticos e de higiene diversos</t>
  </si>
  <si>
    <t>Os ciclomotores, as motonetas destinadas à prestação do serviço de coleta, transporte e entrega de pequenas cargas e documentos, denominado motofrete</t>
  </si>
  <si>
    <t xml:space="preserve"> Lei nº 4.727/2007, art. 1º, inc. X</t>
  </si>
  <si>
    <t>Lei nº 7.431/85, art. 4º, inc. XIII</t>
  </si>
  <si>
    <t xml:space="preserve"> Lei nº 4.727/2007, art. 3º, § 2º</t>
  </si>
  <si>
    <t>Veículos automotores destinados exclusivamente à locação, de propriedade de pessoa jurídica com atividade de locação de veículos</t>
  </si>
  <si>
    <t>Lei nº 7.431/85, art. 3º, § 1º</t>
  </si>
  <si>
    <t xml:space="preserve"> Lei nº 4.727/2007, art. 4º</t>
  </si>
  <si>
    <t>As saídas de mercadorias, em decorrência das doações, nas operações internas e interestaduais destinadas ao atendimento do Programa intitulado Fome Zero.</t>
  </si>
  <si>
    <t>Convênio ICMS/CONFAZ 18/03, regulamentado no Decreto nº 18.955/1997 Anexo I, caderno I, item 124</t>
  </si>
  <si>
    <t>A operação de importação do exterior de aparelhos, máquinas, equipamentos e instrumentos, suas partes e peças de reposição e acessórios, e de matérias-primas e produtos intermediários, beneficiada com as isenções previstas na Lei Federal n° 8.010/90, realizada pelas fundações de apoio à Fundação Universidade de Brasília.</t>
  </si>
  <si>
    <t>Convênio ICMS/CONFAZ 81/08, regulamentado no Decreto nº 18.955/1997 Anexo I, caderno I, item 136</t>
  </si>
  <si>
    <t>As saídas internas a pessoa física, consumidor final de produtos farmacêuticos, promovidas pelas famácias que façam parte do Programa Farmácia Popular do Brasil.</t>
  </si>
  <si>
    <t>A importação do exterior, efetuada pelo METRÔ-DF, ou por sua conta e ordem, de equipamentos ferroviários denominados tornos horizontais, subterrâneos, com dois cabeçotes, para reperfilamento de rodas de rodeiros ferrováiros.</t>
  </si>
  <si>
    <t>Convênio ICMS/CONFAZ 09/05, regulamentado no Decreto nº 18.955/1997 Anexo I, caderno I, item 144</t>
  </si>
  <si>
    <t>Importação do exterior de materiais destinados à manutenção e ao reparo de aeronave pertencente à empresa autorizada a operar no transporte comercial internacional.</t>
  </si>
  <si>
    <t>A prestação de serviço de comunicação referente ao acesso a internet e ao de conectividade em banda larga no âmbito do Programa Governo Eletrônico de Serviço de Atendimento do Cidadão - GESAC, instituído pelo Governo Federal.</t>
  </si>
  <si>
    <t>Convênio ICMS/CONFAZ 141/07, regulamentado no Decreto nº 18.955/1997 Anexo I, caderno I, item 152</t>
  </si>
  <si>
    <t>Realização de projetos culturais</t>
  </si>
  <si>
    <t>Lei nº 5.021/13, art. 1º</t>
  </si>
  <si>
    <t>Operações internas com gêneros alimentícios regionais, destinados à merenda escolar da rede pública de ensino, adquiridos de produtores rurais, cooperativas ou associações; incluídas as operações no âmbito do Programa Nacional de Alimentação Escolar - PNAE</t>
  </si>
  <si>
    <t>Convênios ICMS/CONFAZ 143/10 e 55/11 ¹</t>
  </si>
  <si>
    <t>Operações de saída, promovidas por estabelecimentos industriais, dos produtos obtidos na industrialização da mandioca</t>
  </si>
  <si>
    <t>Convênio ICMS/CONFAZ 20/12 ¹</t>
  </si>
  <si>
    <t>Convênio ICMS/CONFAZ 133/08¹</t>
  </si>
  <si>
    <t>Operações com aparelhos, máquinas, equipamentos e demais instrumentos e produtos, nacionais ou estrangeiros, inclusive animais, destinados à realização dos Jogos Olímpicos e Paraolímpicos de 2016</t>
  </si>
  <si>
    <t>Convênio ICMS/CONFAZ 61/12 ¹</t>
  </si>
  <si>
    <t>Operações de importação de bens e mercadorias provenientes, por via terrestre, do Paraguai, realizado em Recinto Alfandegado da Delegacia da Receita Federal do Brasil em Foz do Iguaçu (PR), importados por microempresas optantes do regime SIMPLES NACIONAL, habilitadas no Regime de Tributação Unificada - RTU</t>
  </si>
  <si>
    <t>Veículos pertencentes à Companhia de Desenvolvimento Habitacional do Distrito Federal – CODHAB/DF</t>
  </si>
  <si>
    <t xml:space="preserve"> Lei nº 4.997/2012, art. 1º, inc. II</t>
  </si>
  <si>
    <t>Imóveis pertencentes à Companhia de Desenvolvimento Habitacional do Distrito Federal – CODHAB/DF</t>
  </si>
  <si>
    <t xml:space="preserve"> Lei nº 4.997/2012, art. 1º, inc. I</t>
  </si>
  <si>
    <t xml:space="preserve"> Lei nº 4.997/2012, art. 1º, inc. V</t>
  </si>
  <si>
    <t xml:space="preserve"> Lei nº 4.997/2012, art. 5º</t>
  </si>
  <si>
    <t>Convênio ICMS 149/12 e Lei nº 5.096/13 (Recupera DF)</t>
  </si>
  <si>
    <t>Imóvel pertencente ao Distrito Federal, denominado Lote 1 do Setor de Áreas Isoladas Norte, Centro Esportivo (Lei nº 4.558/11)</t>
  </si>
  <si>
    <t>Convênio ICMS/CONFAZ 73/10, regulamentado no Decreto nº 18.955/1997 Anexo I, caderno I, item 161</t>
  </si>
  <si>
    <t>As operações com fosfato de oseltamivir, vinculadas ao Programa Farmácia Popular do Brasil, Aqui Tem Farmácia Popular e destinadas ao tratamento dos portadores da Gripe A (H1N1).</t>
  </si>
  <si>
    <t>Operações de importação amparadas pelo Regime Especial Aduaneiro de Admissão Temporária.</t>
  </si>
  <si>
    <t>Convênio ICMS/CONFAZ 58/99, regulamentado no Decreto nº 18.955/1997 Anexo I, caderno II, item 49</t>
  </si>
  <si>
    <t>Lei nº 3.152/03, art. 3º, inc, I</t>
  </si>
  <si>
    <t>Operações relativas aos serviços de comunicação prestados a central de atendimento telefônico na modalidade denominada call center</t>
  </si>
  <si>
    <t>Lei nº 4.233/08, art. 1º, inc, I</t>
  </si>
  <si>
    <t>Os clubes sociais e esportivos e as associações recreativas, pelos imóveis edificados, destinados às suas sedes sociais, desportivas e recreativas</t>
  </si>
  <si>
    <t>Lei nº 4.676/11, art. 2º</t>
  </si>
  <si>
    <t>Lei nº 4.727/2011, art. 5º, I</t>
  </si>
  <si>
    <t>Imóveis vinculados ao Programa João de Barro Candango</t>
  </si>
  <si>
    <t>Lei nº 4.727/2011, art. 5º, II</t>
  </si>
  <si>
    <t>Lei nº 4.727/2011, art. 5º, III</t>
  </si>
  <si>
    <t>Lei nº 4.727/2011, art. 5º, IV</t>
  </si>
  <si>
    <t>Lei nº 4.727/2011, art. 5º, VII</t>
  </si>
  <si>
    <t>Lei nº 4.727/2011, art. 5º, VIII</t>
  </si>
  <si>
    <t>Lei nº 4.727/2011, art. 5º, IX</t>
  </si>
  <si>
    <t>Os imóveis por que respondam na condição de contribuintes os ex-combatentes da Segunda Guerra Mundial e suas viúvas, utilizados como suas moradias.</t>
  </si>
  <si>
    <t>Lei nº 4.727/2011, art. 5º, X</t>
  </si>
  <si>
    <t>Lei nº 4.611/11, art. 15</t>
  </si>
  <si>
    <t>Lei nº 4.727/2011, art. 6º</t>
  </si>
  <si>
    <t>As transmissões de habitações populares de até 60m², bem como de terrenos destinados à sua edificação com no máximo 300m²</t>
  </si>
  <si>
    <t>Imóveis pertencentes à Companhia Imobiliária de Brasília - TERRACAP</t>
  </si>
  <si>
    <t>Projeto de Lei ser enviado à CLDF</t>
  </si>
  <si>
    <r>
      <t xml:space="preserve">Herdeiro ou legatário, na transmissão </t>
    </r>
    <r>
      <rPr>
        <i/>
        <sz val="10"/>
        <rFont val="Arial"/>
        <family val="2"/>
      </rPr>
      <t>causa mortis</t>
    </r>
    <r>
      <rPr>
        <sz val="10"/>
        <rFont val="Arial"/>
        <family val="2"/>
      </rPr>
      <t>, desde que o patrimônio transmitido seja inferior a R$ 60 mil, atualizados monetariamente.</t>
    </r>
  </si>
  <si>
    <t>Lei nº 4.727/2011, art. 5º, VI, e Projeto de Lei Complementar a ser enviado à CLDF</t>
  </si>
  <si>
    <t>Lei nº 4.022/2007, art. 2º, VII, e Projeto de Lei Complementar a ser enviado à CLDF</t>
  </si>
  <si>
    <t>Projeto de Lei a ser enviado à CLDF</t>
  </si>
  <si>
    <t>As sociedades beneficentes e as instituições de assistência social sem fins lucrativos, declaradas de utilidade pública do Distrito Federal</t>
  </si>
  <si>
    <t>Lei nº 4.022/2007, art. 2º, inc XII e § 9º</t>
  </si>
  <si>
    <t xml:space="preserve">Operações interestaduais com pneumáticos e câmaras-de-ar de borracha </t>
  </si>
  <si>
    <t xml:space="preserve">Operações realizadas por produtor rural com produtos agropecuários diversos </t>
  </si>
  <si>
    <t xml:space="preserve">Operações interestaduais com caminhões e veículos específicos </t>
  </si>
  <si>
    <t xml:space="preserve">Operações com gás natural veicular - GNV </t>
  </si>
  <si>
    <t xml:space="preserve">Operações com biodiesel (B-100) </t>
  </si>
  <si>
    <t>Veiculação de mensagens de publicidade e propaganda em TV por assinatura</t>
  </si>
  <si>
    <t>NATUREZA</t>
  </si>
  <si>
    <t>Não inscritos na Dívida Ativa</t>
  </si>
  <si>
    <t>Inscritos na Dívida Ativa</t>
  </si>
  <si>
    <t>Leis nº 3.194/2003 (REFAZ I) e 3.687/2005 (REFAZ II)</t>
  </si>
  <si>
    <t>Serviços de agenciamento, corretagem ou intermediação de seguros</t>
  </si>
  <si>
    <r>
      <t>Operações de prestação de serviços de acesso, movimentação, atendimento e consulta em geral, de intermediação e corretagem e de fornecimento de informações, quando realizados por central de atendimento telefônico (</t>
    </r>
    <r>
      <rPr>
        <i/>
        <sz val="10"/>
        <rFont val="Arial"/>
        <family val="2"/>
      </rPr>
      <t>call center</t>
    </r>
    <r>
      <rPr>
        <sz val="10"/>
        <rFont val="Arial"/>
        <family val="2"/>
      </rPr>
      <t>).</t>
    </r>
  </si>
  <si>
    <t>Imóveis com até 120 m² de área construída cujo titular, maior de 65 anos, seja aposentado ou pensionista</t>
  </si>
  <si>
    <t>Imóveis onde estejam regularmente instalados asilos, orfanatos e creches</t>
  </si>
  <si>
    <t>Transmissões de imóveis por meio do Programa de Assentamento de População de Baixa Renda</t>
  </si>
  <si>
    <t>A Fundação Universidade de Brasília e as fundações instituídas pelo Distrito Federal</t>
  </si>
  <si>
    <t>Clubes de serviço, lojas maçônicas e Ordem Rosacruz, relativamente aos imóveis edificados e destinados ao seu funcionamento</t>
  </si>
  <si>
    <t>Empreendimentos do Pró-DF-II</t>
  </si>
  <si>
    <t>Imóveis com até 120m2 de área construída cujo titular, maior de 65 anos, seja aposentado ou pensionista</t>
  </si>
  <si>
    <t>Lei nº 4.022/2007, art. 2º, II</t>
  </si>
  <si>
    <t>Lei nº 4.022/2007, art. 2º, III</t>
  </si>
  <si>
    <t>Lei nº 4.022/2007, art. 2º, VIII</t>
  </si>
  <si>
    <t>Lei nº 4.022/2007, art. 2º, IX e X</t>
  </si>
  <si>
    <t>Lei nº 4.022/2007, art. 2º, V e XI</t>
  </si>
  <si>
    <t>Clubes de serviços, lojas maçônicas e Odem Rosacruz, relativamente aos imóveis edificados destinados ao seu funcionamento</t>
  </si>
  <si>
    <t>Importação de automóveis usados de propriedade de funcionários e servidores domiciliados no DF em retorno do exterior</t>
  </si>
  <si>
    <t>A prestação de serviço de comunicação referente ao acesso à internet por conectividade em banda larga no âmbito do Programa Internet Popular</t>
  </si>
  <si>
    <t>Promoção de competições esportivas ou de destreza física ou intelectual com ou sem a participação do espectador, inclusive a venda de direitos à transmissão pelo rádio ou pela televisão por federações de clubes ou por clubes desportivos com sede no Distrito Federal</t>
  </si>
  <si>
    <t>O montante de doações, patrocínios e investimentos realizados a favor do atleta ou de pessoa jurídica com finalidade desportiva poderá ser abatido observado do valor do imposto devido</t>
  </si>
  <si>
    <t>Importação de equipamento médico-hospitalar, sem similar produzido no País, realizada por clínica ou hospital que se comprometa a prestar serviços médicos, exames radiológicos, de diagnóstico por imagem e laboratoriais para as Secretarias Estaduais de Saúde</t>
  </si>
  <si>
    <t>Operações internas destinadas à Administração Pública Direta do Distrito Federal, suas fundações e autarquias.</t>
  </si>
  <si>
    <t>Aquisição pelas empresas de transporte público coletivo de passageiros de ônibus e microônibus novos produzidos no país</t>
  </si>
  <si>
    <t>As operações com os equipamentos ou acessórios destinados a portadores de deficiência física ou auditiva</t>
  </si>
  <si>
    <t>Prestação de serviços de televisão por assinatura.</t>
  </si>
  <si>
    <t>Saídas internas promovidas por distribuidoras de combustível, que destinem óleo diesel às empresas concessionárias ou permissionárias de transporte coletivo urbano do Distrito Federal</t>
  </si>
  <si>
    <t>RENÚNCIA DE RECEITAS TRIBUTÁRIAS - QUADRO CONSOLIDADO</t>
  </si>
  <si>
    <t>A preços correntes em R$ 1,00</t>
  </si>
  <si>
    <t>EXERCÍCIO DE 2014</t>
  </si>
  <si>
    <t>EXERCÍCIO DE 2015</t>
  </si>
  <si>
    <t>TRIBUTO</t>
  </si>
  <si>
    <t>Receita Bruta</t>
  </si>
  <si>
    <t xml:space="preserve">Renúncia </t>
  </si>
  <si>
    <t>ICMS</t>
  </si>
  <si>
    <t>ISS</t>
  </si>
  <si>
    <t>IPVA</t>
  </si>
  <si>
    <t>IPTU</t>
  </si>
  <si>
    <t>ITBI</t>
  </si>
  <si>
    <t>ITCD</t>
  </si>
  <si>
    <t>TLP</t>
  </si>
  <si>
    <t>Multas e juros</t>
  </si>
  <si>
    <t>LEI DE DIRETRIZES ORÇAMENTÁRIAS - EXERCÍCIO DE 2014</t>
  </si>
  <si>
    <t>EXERCÍCIO DE 2016</t>
  </si>
  <si>
    <t>Receita p/PLOA</t>
  </si>
</sst>
</file>

<file path=xl/styles.xml><?xml version="1.0" encoding="utf-8"?>
<styleSheet xmlns="http://schemas.openxmlformats.org/spreadsheetml/2006/main">
  <numFmts count="3">
    <numFmt numFmtId="169" formatCode="_(* #,##0_);_(* \(#,##0\);_(* &quot;-&quot;_);_(@_)"/>
    <numFmt numFmtId="171" formatCode="_(* #,##0.00_);_(* \(#,##0.00\);_(* &quot;-&quot;??_);_(@_)"/>
    <numFmt numFmtId="183" formatCode="_(* #,##0_);_(* \(#,##0\);_(* &quot;-&quot;??_);_(@_)"/>
  </numFmts>
  <fonts count="16">
    <font>
      <sz val="10"/>
      <name val="Arial"/>
    </font>
    <font>
      <sz val="10"/>
      <name val="Arial"/>
    </font>
    <font>
      <sz val="10"/>
      <name val="Arial"/>
      <family val="2"/>
    </font>
    <font>
      <sz val="10"/>
      <color indexed="12"/>
      <name val="Arial"/>
      <family val="2"/>
    </font>
    <font>
      <b/>
      <sz val="10"/>
      <name val="Arial"/>
      <family val="2"/>
    </font>
    <font>
      <i/>
      <sz val="10"/>
      <name val="Arial"/>
      <family val="2"/>
    </font>
    <font>
      <sz val="11"/>
      <name val="Arial"/>
      <family val="2"/>
    </font>
    <font>
      <sz val="11"/>
      <color indexed="12"/>
      <name val="Arial"/>
      <family val="2"/>
    </font>
    <font>
      <u/>
      <sz val="10"/>
      <color indexed="12"/>
      <name val="Arial"/>
      <family val="2"/>
    </font>
    <font>
      <b/>
      <sz val="8"/>
      <name val="Arial"/>
      <family val="2"/>
    </font>
    <font>
      <sz val="10"/>
      <color indexed="48"/>
      <name val="Arial"/>
      <family val="2"/>
    </font>
    <font>
      <sz val="10"/>
      <color indexed="8"/>
      <name val="Arial"/>
      <family val="2"/>
    </font>
    <font>
      <sz val="10"/>
      <color indexed="10"/>
      <name val="Arial"/>
      <family val="2"/>
    </font>
    <font>
      <b/>
      <sz val="10"/>
      <color indexed="10"/>
      <name val="Arial"/>
      <family val="2"/>
    </font>
    <font>
      <sz val="10"/>
      <color indexed="30"/>
      <name val="Arial"/>
      <family val="2"/>
    </font>
    <font>
      <sz val="10"/>
      <name val="Arial"/>
      <family val="2"/>
    </font>
  </fonts>
  <fills count="3">
    <fill>
      <patternFill patternType="none"/>
    </fill>
    <fill>
      <patternFill patternType="gray125"/>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8" fillId="0" borderId="0" applyNumberFormat="0" applyFill="0" applyBorder="0" applyAlignment="0" applyProtection="0">
      <alignment vertical="top"/>
      <protection locked="0"/>
    </xf>
    <xf numFmtId="171" fontId="1" fillId="0" borderId="0" applyFont="0" applyFill="0" applyBorder="0" applyAlignment="0" applyProtection="0"/>
  </cellStyleXfs>
  <cellXfs count="143">
    <xf numFmtId="0" fontId="0" fillId="0" borderId="0" xfId="0"/>
    <xf numFmtId="0" fontId="2" fillId="0" borderId="0" xfId="0" applyFont="1" applyFill="1" applyAlignment="1">
      <alignment horizontal="center" wrapText="1"/>
    </xf>
    <xf numFmtId="0" fontId="0" fillId="0" borderId="0" xfId="0" applyFill="1"/>
    <xf numFmtId="0" fontId="3" fillId="0" borderId="0" xfId="0" applyFont="1" applyFill="1" applyAlignment="1">
      <alignment horizontal="center" vertical="center"/>
    </xf>
    <xf numFmtId="0" fontId="2" fillId="0" borderId="0" xfId="0" applyFont="1" applyFill="1" applyAlignment="1">
      <alignment horizontal="center" vertical="center"/>
    </xf>
    <xf numFmtId="0" fontId="6" fillId="0" borderId="0" xfId="0" applyFont="1" applyFill="1" applyAlignment="1">
      <alignment horizontal="center"/>
    </xf>
    <xf numFmtId="183" fontId="4" fillId="0" borderId="1" xfId="2" applyNumberFormat="1" applyFont="1" applyFill="1" applyBorder="1" applyAlignment="1">
      <alignment horizontal="right" vertical="center"/>
    </xf>
    <xf numFmtId="0" fontId="3" fillId="0" borderId="0" xfId="0" applyFont="1" applyFill="1" applyAlignment="1">
      <alignment horizontal="center"/>
    </xf>
    <xf numFmtId="0" fontId="2" fillId="0" borderId="0" xfId="0" applyFont="1" applyFill="1" applyAlignment="1">
      <alignment horizontal="center"/>
    </xf>
    <xf numFmtId="0" fontId="3" fillId="0" borderId="0" xfId="0" applyFont="1" applyFill="1" applyAlignment="1">
      <alignment horizontal="center" vertical="justify"/>
    </xf>
    <xf numFmtId="183" fontId="3" fillId="0" borderId="0" xfId="2" applyNumberFormat="1" applyFont="1" applyFill="1" applyAlignment="1">
      <alignment horizontal="center" vertical="top"/>
    </xf>
    <xf numFmtId="183" fontId="3" fillId="0" borderId="0" xfId="2" applyNumberFormat="1" applyFont="1" applyFill="1" applyAlignment="1">
      <alignment horizontal="center"/>
    </xf>
    <xf numFmtId="0" fontId="3" fillId="0" borderId="0" xfId="0" applyFont="1" applyFill="1" applyAlignment="1">
      <alignment horizontal="left" vertical="center"/>
    </xf>
    <xf numFmtId="1" fontId="4" fillId="0" borderId="0" xfId="0" applyNumberFormat="1" applyFont="1" applyFill="1" applyBorder="1" applyAlignment="1">
      <alignment horizontal="center" vertical="center"/>
    </xf>
    <xf numFmtId="183" fontId="4" fillId="0" borderId="0" xfId="0" applyNumberFormat="1" applyFont="1" applyFill="1" applyBorder="1"/>
    <xf numFmtId="0" fontId="0" fillId="0" borderId="0" xfId="0" applyFill="1" applyBorder="1"/>
    <xf numFmtId="0" fontId="2" fillId="0" borderId="0" xfId="0" applyFont="1" applyFill="1" applyBorder="1" applyAlignment="1">
      <alignment horizontal="center" vertical="justify"/>
    </xf>
    <xf numFmtId="0" fontId="0" fillId="0" borderId="0" xfId="0" applyFill="1" applyBorder="1" applyAlignment="1"/>
    <xf numFmtId="0" fontId="3" fillId="0" borderId="0" xfId="0" applyFont="1" applyFill="1" applyBorder="1" applyAlignment="1">
      <alignment horizontal="center" vertical="justify"/>
    </xf>
    <xf numFmtId="0" fontId="2" fillId="0" borderId="0" xfId="0" quotePrefix="1" applyFont="1" applyFill="1" applyAlignment="1">
      <alignment horizontal="center" wrapText="1"/>
    </xf>
    <xf numFmtId="0" fontId="4" fillId="0" borderId="0" xfId="0" applyFont="1" applyFill="1" applyBorder="1" applyAlignment="1">
      <alignment vertical="justify"/>
    </xf>
    <xf numFmtId="0" fontId="2" fillId="0" borderId="0" xfId="0" applyFont="1" applyFill="1" applyBorder="1" applyAlignment="1">
      <alignment horizontal="center" vertical="center"/>
    </xf>
    <xf numFmtId="183" fontId="1" fillId="0" borderId="0" xfId="2" applyNumberFormat="1" applyFill="1" applyBorder="1" applyAlignment="1">
      <alignment horizontal="right"/>
    </xf>
    <xf numFmtId="183" fontId="0" fillId="0" borderId="0" xfId="0" applyNumberFormat="1" applyFill="1" applyBorder="1" applyAlignment="1">
      <alignment horizontal="right"/>
    </xf>
    <xf numFmtId="183" fontId="4" fillId="0" borderId="0" xfId="0" applyNumberFormat="1" applyFont="1" applyFill="1" applyBorder="1" applyAlignment="1">
      <alignment horizontal="right"/>
    </xf>
    <xf numFmtId="183" fontId="2" fillId="0" borderId="0" xfId="0" applyNumberFormat="1" applyFont="1" applyFill="1" applyAlignment="1">
      <alignment horizontal="center" wrapText="1"/>
    </xf>
    <xf numFmtId="183" fontId="2" fillId="0" borderId="0" xfId="2" applyNumberFormat="1" applyFont="1" applyFill="1" applyAlignment="1">
      <alignment horizontal="center"/>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0" xfId="0" applyFill="1" applyBorder="1" applyAlignment="1">
      <alignment vertical="center" wrapText="1"/>
    </xf>
    <xf numFmtId="14" fontId="4"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0" fontId="0" fillId="0" borderId="0" xfId="0" applyFill="1" applyBorder="1" applyAlignment="1">
      <alignment horizontal="justify" vertical="center" wrapText="1"/>
    </xf>
    <xf numFmtId="0" fontId="4"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10" fillId="0" borderId="0" xfId="0" applyFont="1" applyFill="1" applyAlignment="1">
      <alignment horizontal="left" vertical="center"/>
    </xf>
    <xf numFmtId="0" fontId="10" fillId="0" borderId="0" xfId="0" applyFont="1" applyFill="1" applyBorder="1" applyAlignment="1">
      <alignment horizontal="center" vertical="center" wrapText="1"/>
    </xf>
    <xf numFmtId="0" fontId="2" fillId="0" borderId="0" xfId="0" applyFont="1" applyFill="1" applyBorder="1" applyAlignment="1">
      <alignment horizontal="center"/>
    </xf>
    <xf numFmtId="0" fontId="3" fillId="0" borderId="0" xfId="0" applyFont="1" applyFill="1" applyBorder="1" applyAlignment="1">
      <alignment horizontal="center"/>
    </xf>
    <xf numFmtId="0" fontId="2" fillId="0" borderId="1" xfId="0" applyFont="1" applyFill="1" applyBorder="1" applyAlignment="1">
      <alignment horizontal="justify" vertical="top" wrapText="1"/>
    </xf>
    <xf numFmtId="0" fontId="2" fillId="0" borderId="1" xfId="0" applyNumberFormat="1" applyFont="1" applyFill="1" applyBorder="1" applyAlignment="1">
      <alignment horizontal="justify" vertical="top" wrapText="1"/>
    </xf>
    <xf numFmtId="0" fontId="2" fillId="0" borderId="1" xfId="0" applyFont="1" applyFill="1" applyBorder="1" applyAlignment="1">
      <alignment horizontal="justify" vertical="top"/>
    </xf>
    <xf numFmtId="0" fontId="2" fillId="0" borderId="1" xfId="0" applyFont="1" applyFill="1" applyBorder="1" applyAlignment="1">
      <alignment horizontal="center" vertical="center"/>
    </xf>
    <xf numFmtId="0" fontId="11" fillId="0" borderId="1" xfId="0" applyFont="1" applyFill="1" applyBorder="1" applyAlignment="1">
      <alignment horizontal="justify" vertical="top" wrapText="1"/>
    </xf>
    <xf numFmtId="0" fontId="4" fillId="0" borderId="1" xfId="2" applyNumberFormat="1" applyFont="1" applyFill="1" applyBorder="1" applyAlignment="1">
      <alignment horizontal="center" vertical="center"/>
    </xf>
    <xf numFmtId="183" fontId="2" fillId="0" borderId="1" xfId="2" applyNumberFormat="1" applyFont="1" applyFill="1" applyBorder="1" applyAlignment="1">
      <alignment horizontal="center" vertical="center"/>
    </xf>
    <xf numFmtId="183" fontId="2" fillId="0" borderId="1" xfId="2" applyNumberFormat="1" applyFont="1" applyFill="1" applyBorder="1" applyAlignment="1">
      <alignment horizontal="right" vertical="center" wrapText="1" shrinkToFit="1"/>
    </xf>
    <xf numFmtId="0" fontId="2" fillId="0" borderId="0" xfId="0" applyFont="1" applyFill="1" applyBorder="1" applyAlignment="1">
      <alignment horizontal="left" vertical="justify"/>
    </xf>
    <xf numFmtId="0" fontId="3" fillId="0" borderId="0" xfId="0" applyFont="1" applyFill="1" applyBorder="1" applyAlignment="1">
      <alignment horizontal="left" vertical="justify"/>
    </xf>
    <xf numFmtId="0" fontId="3" fillId="0" borderId="0" xfId="0" applyFont="1" applyFill="1" applyBorder="1" applyAlignment="1">
      <alignment vertical="top"/>
    </xf>
    <xf numFmtId="0" fontId="3" fillId="0" borderId="0" xfId="0" applyFont="1" applyFill="1" applyAlignment="1">
      <alignment horizontal="center" vertical="top"/>
    </xf>
    <xf numFmtId="4" fontId="3" fillId="0" borderId="0" xfId="0" applyNumberFormat="1" applyFont="1" applyFill="1" applyBorder="1" applyAlignment="1">
      <alignment horizontal="center"/>
    </xf>
    <xf numFmtId="183" fontId="3" fillId="0" borderId="0" xfId="2" applyNumberFormat="1" applyFont="1" applyFill="1" applyBorder="1" applyAlignment="1">
      <alignment horizontal="center"/>
    </xf>
    <xf numFmtId="0" fontId="3" fillId="0" borderId="0" xfId="0" applyFont="1" applyFill="1" applyBorder="1" applyAlignment="1">
      <alignment horizontal="left"/>
    </xf>
    <xf numFmtId="4" fontId="3" fillId="0" borderId="0" xfId="0" applyNumberFormat="1" applyFont="1" applyFill="1" applyAlignment="1">
      <alignment horizontal="center"/>
    </xf>
    <xf numFmtId="0" fontId="2" fillId="0" borderId="0" xfId="0" applyFont="1" applyFill="1" applyAlignment="1">
      <alignment horizontal="left" vertical="justify"/>
    </xf>
    <xf numFmtId="0" fontId="3" fillId="0" borderId="0" xfId="0" applyFont="1" applyFill="1" applyBorder="1" applyAlignment="1">
      <alignment horizontal="center" vertical="top"/>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4" fontId="2" fillId="0" borderId="0" xfId="0" applyNumberFormat="1" applyFont="1" applyFill="1" applyBorder="1" applyAlignment="1">
      <alignment horizontal="center" vertical="center"/>
    </xf>
    <xf numFmtId="4" fontId="2" fillId="0" borderId="0" xfId="0" applyNumberFormat="1" applyFont="1" applyFill="1" applyAlignment="1">
      <alignment horizontal="center" vertical="center"/>
    </xf>
    <xf numFmtId="0" fontId="2" fillId="0" borderId="0" xfId="0" applyFont="1" applyFill="1" applyAlignment="1">
      <alignment horizontal="justify"/>
    </xf>
    <xf numFmtId="183" fontId="2" fillId="0" borderId="0" xfId="2" applyNumberFormat="1" applyFont="1" applyFill="1" applyAlignment="1">
      <alignment horizontal="center" vertical="center"/>
    </xf>
    <xf numFmtId="4" fontId="3" fillId="0" borderId="0" xfId="0" applyNumberFormat="1" applyFont="1" applyFill="1" applyAlignment="1">
      <alignment horizontal="center" vertical="center"/>
    </xf>
    <xf numFmtId="0" fontId="6" fillId="0" borderId="0" xfId="0" applyFont="1" applyFill="1" applyAlignment="1">
      <alignment horizontal="center" vertical="justify"/>
    </xf>
    <xf numFmtId="0" fontId="6" fillId="0" borderId="0" xfId="0" applyFont="1" applyFill="1" applyAlignment="1">
      <alignment horizontal="center" vertical="top"/>
    </xf>
    <xf numFmtId="4" fontId="6" fillId="0" borderId="0" xfId="0" applyNumberFormat="1" applyFont="1" applyFill="1" applyAlignment="1">
      <alignment horizontal="center"/>
    </xf>
    <xf numFmtId="0" fontId="2" fillId="0" borderId="2" xfId="0" applyFont="1" applyFill="1" applyBorder="1" applyAlignment="1">
      <alignment horizontal="center"/>
    </xf>
    <xf numFmtId="0" fontId="2" fillId="0" borderId="0" xfId="0" applyFont="1" applyFill="1" applyBorder="1" applyAlignment="1">
      <alignment horizontal="left" vertical="center" wrapText="1"/>
    </xf>
    <xf numFmtId="0" fontId="2" fillId="0" borderId="3" xfId="0" applyFont="1" applyFill="1" applyBorder="1" applyAlignment="1">
      <alignment horizontal="left" vertical="justify"/>
    </xf>
    <xf numFmtId="0" fontId="4" fillId="0" borderId="0" xfId="0" applyFont="1" applyFill="1" applyBorder="1" applyAlignment="1">
      <alignment horizontal="center" vertical="center"/>
    </xf>
    <xf numFmtId="183" fontId="4" fillId="0" borderId="0" xfId="2" applyNumberFormat="1" applyFont="1" applyFill="1" applyBorder="1" applyAlignment="1">
      <alignment horizontal="center"/>
    </xf>
    <xf numFmtId="183" fontId="4" fillId="0" borderId="0" xfId="2" applyNumberFormat="1" applyFont="1" applyFill="1" applyBorder="1" applyAlignment="1">
      <alignment horizontal="center" vertical="center" wrapText="1"/>
    </xf>
    <xf numFmtId="3" fontId="4" fillId="0" borderId="0" xfId="0" applyNumberFormat="1" applyFont="1" applyFill="1" applyBorder="1" applyAlignment="1">
      <alignment horizontal="right" vertical="center"/>
    </xf>
    <xf numFmtId="183" fontId="4" fillId="0" borderId="0" xfId="2" applyNumberFormat="1" applyFont="1" applyFill="1" applyBorder="1" applyAlignment="1">
      <alignment horizontal="right" vertical="justify"/>
    </xf>
    <xf numFmtId="3" fontId="4" fillId="0" borderId="0" xfId="0" applyNumberFormat="1" applyFont="1" applyFill="1" applyBorder="1" applyAlignment="1">
      <alignment horizontal="right"/>
    </xf>
    <xf numFmtId="0" fontId="13" fillId="0" borderId="0" xfId="0" applyFont="1" applyFill="1" applyBorder="1" applyAlignment="1">
      <alignment vertical="justify"/>
    </xf>
    <xf numFmtId="0" fontId="12" fillId="0" borderId="0" xfId="0" applyFont="1" applyFill="1"/>
    <xf numFmtId="183" fontId="12" fillId="0" borderId="0" xfId="2" applyNumberFormat="1" applyFont="1" applyFill="1" applyBorder="1" applyAlignment="1">
      <alignment horizontal="right" vertical="center" wrapText="1" shrinkToFit="1"/>
    </xf>
    <xf numFmtId="183" fontId="2" fillId="0" borderId="0" xfId="2" applyNumberFormat="1" applyFont="1" applyFill="1" applyBorder="1" applyAlignment="1">
      <alignment horizontal="left" vertical="justify"/>
    </xf>
    <xf numFmtId="183" fontId="2" fillId="0" borderId="0" xfId="2" applyNumberFormat="1" applyFont="1" applyFill="1" applyBorder="1" applyAlignment="1">
      <alignment horizontal="right" vertical="center" wrapText="1" shrinkToFit="1"/>
    </xf>
    <xf numFmtId="0" fontId="4" fillId="0" borderId="1" xfId="0" applyFont="1" applyFill="1" applyBorder="1" applyAlignment="1">
      <alignment horizontal="center" vertical="center"/>
    </xf>
    <xf numFmtId="0" fontId="11" fillId="0" borderId="1" xfId="0" applyNumberFormat="1" applyFont="1" applyFill="1" applyBorder="1" applyAlignment="1">
      <alignment horizontal="justify" vertical="top" wrapText="1"/>
    </xf>
    <xf numFmtId="0" fontId="2" fillId="0" borderId="1" xfId="0" applyNumberFormat="1" applyFont="1" applyFill="1" applyBorder="1" applyAlignment="1">
      <alignment horizontal="justify" vertical="center" wrapText="1"/>
    </xf>
    <xf numFmtId="183" fontId="2" fillId="0" borderId="1" xfId="2" quotePrefix="1" applyNumberFormat="1" applyFont="1" applyFill="1" applyBorder="1" applyAlignment="1">
      <alignment horizontal="right" vertical="center"/>
    </xf>
    <xf numFmtId="0" fontId="2" fillId="0" borderId="1" xfId="0" applyFont="1" applyFill="1" applyBorder="1" applyAlignment="1">
      <alignment horizontal="justify" vertical="center" wrapText="1"/>
    </xf>
    <xf numFmtId="0" fontId="2" fillId="0" borderId="1" xfId="1" applyFont="1" applyFill="1" applyBorder="1" applyAlignment="1" applyProtection="1">
      <alignment horizontal="justify" vertical="center" wrapText="1"/>
    </xf>
    <xf numFmtId="183" fontId="4" fillId="0" borderId="1" xfId="2" applyNumberFormat="1" applyFont="1" applyFill="1" applyBorder="1" applyAlignment="1">
      <alignment horizontal="right"/>
    </xf>
    <xf numFmtId="183" fontId="4" fillId="0" borderId="1" xfId="2" applyNumberFormat="1" applyFont="1" applyFill="1" applyBorder="1" applyAlignment="1">
      <alignment horizontal="right" wrapText="1"/>
    </xf>
    <xf numFmtId="183"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0" xfId="0" applyFont="1" applyFill="1" applyBorder="1" applyAlignment="1">
      <alignment horizontal="left" vertical="center"/>
    </xf>
    <xf numFmtId="3" fontId="2" fillId="0" borderId="1" xfId="2" applyNumberFormat="1" applyFont="1" applyFill="1" applyBorder="1" applyAlignment="1">
      <alignment horizontal="right"/>
    </xf>
    <xf numFmtId="3" fontId="2" fillId="0" borderId="1" xfId="2" applyNumberFormat="1" applyFont="1" applyFill="1" applyBorder="1" applyAlignment="1">
      <alignment horizontal="right" vertical="center"/>
    </xf>
    <xf numFmtId="183" fontId="2" fillId="0" borderId="1" xfId="2" applyNumberFormat="1" applyFont="1" applyFill="1" applyBorder="1" applyAlignment="1">
      <alignment horizontal="right"/>
    </xf>
    <xf numFmtId="183" fontId="2" fillId="0" borderId="1" xfId="0" applyNumberFormat="1" applyFont="1" applyFill="1" applyBorder="1" applyAlignment="1">
      <alignment horizontal="right"/>
    </xf>
    <xf numFmtId="0" fontId="7" fillId="0" borderId="0" xfId="0" applyFont="1" applyFill="1" applyAlignment="1">
      <alignment horizontal="center"/>
    </xf>
    <xf numFmtId="0" fontId="6" fillId="0" borderId="0" xfId="0" applyFont="1" applyFill="1" applyAlignment="1">
      <alignment horizontal="center" wrapText="1"/>
    </xf>
    <xf numFmtId="183" fontId="4" fillId="0" borderId="1" xfId="2" applyNumberFormat="1" applyFont="1" applyFill="1" applyBorder="1" applyAlignment="1">
      <alignment horizontal="center"/>
    </xf>
    <xf numFmtId="1" fontId="4" fillId="0" borderId="1" xfId="0" applyNumberFormat="1" applyFont="1" applyFill="1" applyBorder="1" applyAlignment="1">
      <alignment horizontal="center" vertical="center"/>
    </xf>
    <xf numFmtId="0" fontId="2" fillId="0" borderId="1" xfId="0" applyFont="1" applyFill="1" applyBorder="1" applyAlignment="1">
      <alignment horizontal="center" vertical="justify"/>
    </xf>
    <xf numFmtId="183" fontId="4" fillId="0" borderId="1" xfId="0" applyNumberFormat="1" applyFont="1" applyFill="1" applyBorder="1" applyAlignment="1">
      <alignment horizontal="right"/>
    </xf>
    <xf numFmtId="0" fontId="4" fillId="0" borderId="1" xfId="0" applyFont="1" applyFill="1" applyBorder="1" applyAlignment="1">
      <alignment horizontal="center" vertical="justify"/>
    </xf>
    <xf numFmtId="183" fontId="2" fillId="0" borderId="0" xfId="0" applyNumberFormat="1" applyFont="1" applyFill="1" applyBorder="1" applyAlignment="1">
      <alignment horizontal="left" vertical="justify"/>
    </xf>
    <xf numFmtId="169" fontId="2" fillId="0" borderId="1" xfId="2" applyNumberFormat="1" applyFont="1" applyFill="1" applyBorder="1" applyAlignment="1">
      <alignment horizontal="right"/>
    </xf>
    <xf numFmtId="0" fontId="14" fillId="0" borderId="0" xfId="0" applyFont="1" applyFill="1" applyAlignment="1">
      <alignment horizontal="left"/>
    </xf>
    <xf numFmtId="0" fontId="14" fillId="0" borderId="0" xfId="0" applyFont="1" applyFill="1" applyAlignment="1">
      <alignment horizontal="center" vertical="center"/>
    </xf>
    <xf numFmtId="0" fontId="14" fillId="0" borderId="0" xfId="0" applyFont="1" applyFill="1" applyAlignment="1">
      <alignment horizontal="left" vertical="center"/>
    </xf>
    <xf numFmtId="169" fontId="2" fillId="0" borderId="1" xfId="2" applyNumberFormat="1" applyFont="1" applyFill="1" applyBorder="1" applyAlignment="1">
      <alignment horizontal="right" vertical="center"/>
    </xf>
    <xf numFmtId="3" fontId="4" fillId="0" borderId="1" xfId="2" applyNumberFormat="1" applyFont="1" applyFill="1" applyBorder="1" applyAlignment="1">
      <alignment horizontal="right" vertical="center"/>
    </xf>
    <xf numFmtId="0" fontId="4" fillId="0" borderId="0" xfId="0" applyFont="1" applyBorder="1" applyAlignment="1">
      <alignment horizontal="center"/>
    </xf>
    <xf numFmtId="0" fontId="4" fillId="0" borderId="0" xfId="0" applyFont="1" applyBorder="1" applyAlignment="1">
      <alignment horizontal="left"/>
    </xf>
    <xf numFmtId="183" fontId="2" fillId="0" borderId="1" xfId="0" applyNumberFormat="1" applyFont="1" applyBorder="1" applyAlignment="1">
      <alignment horizontal="center" vertical="center"/>
    </xf>
    <xf numFmtId="0" fontId="2" fillId="0" borderId="4" xfId="0" applyFont="1" applyBorder="1" applyAlignment="1">
      <alignment horizontal="center"/>
    </xf>
    <xf numFmtId="3" fontId="2" fillId="0" borderId="1" xfId="0" applyNumberFormat="1" applyFont="1" applyBorder="1"/>
    <xf numFmtId="0" fontId="4" fillId="2" borderId="1" xfId="0" applyFont="1" applyFill="1" applyBorder="1" applyAlignment="1">
      <alignment horizontal="center"/>
    </xf>
    <xf numFmtId="0" fontId="4" fillId="2" borderId="1" xfId="0" applyFont="1" applyFill="1" applyBorder="1" applyAlignment="1">
      <alignment horizontal="center" vertical="center"/>
    </xf>
    <xf numFmtId="183" fontId="15" fillId="2" borderId="1" xfId="2" applyNumberFormat="1" applyFont="1" applyFill="1" applyBorder="1"/>
    <xf numFmtId="183" fontId="4" fillId="2" borderId="7" xfId="0" applyNumberFormat="1" applyFont="1" applyFill="1" applyBorder="1"/>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3" xfId="0" applyFont="1" applyFill="1" applyBorder="1" applyAlignment="1">
      <alignment horizontal="left" vertical="justify"/>
    </xf>
    <xf numFmtId="0" fontId="2" fillId="0" borderId="0" xfId="0" applyFont="1" applyFill="1" applyBorder="1" applyAlignment="1">
      <alignment horizontal="left" vertical="justify"/>
    </xf>
    <xf numFmtId="0" fontId="2" fillId="0" borderId="1"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4" fillId="0" borderId="8" xfId="0" applyFont="1" applyFill="1" applyBorder="1" applyAlignment="1">
      <alignment horizontal="center" vertical="justify"/>
    </xf>
    <xf numFmtId="0" fontId="4" fillId="0" borderId="10" xfId="0" applyFont="1" applyFill="1" applyBorder="1" applyAlignment="1">
      <alignment horizontal="center" vertical="justify"/>
    </xf>
    <xf numFmtId="0" fontId="4" fillId="0" borderId="9" xfId="0" applyFont="1" applyFill="1" applyBorder="1" applyAlignment="1">
      <alignment horizontal="center" vertical="justify"/>
    </xf>
    <xf numFmtId="0" fontId="4" fillId="0" borderId="1" xfId="0" applyFont="1" applyFill="1" applyBorder="1" applyAlignment="1">
      <alignment horizontal="center" vertical="justify"/>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xf>
    <xf numFmtId="183" fontId="2" fillId="0" borderId="3" xfId="0" applyNumberFormat="1" applyFont="1" applyFill="1" applyBorder="1" applyAlignment="1">
      <alignment horizontal="left" vertical="justify"/>
    </xf>
    <xf numFmtId="0" fontId="4" fillId="0" borderId="0" xfId="0" applyFont="1" applyBorder="1" applyAlignment="1">
      <alignment horizontal="center"/>
    </xf>
    <xf numFmtId="0" fontId="4" fillId="2" borderId="1" xfId="0" applyFont="1" applyFill="1" applyBorder="1" applyAlignment="1">
      <alignment horizontal="center"/>
    </xf>
  </cellXfs>
  <cellStyles count="3">
    <cellStyle name="Hyperlink" xfId="1" builtinId="8"/>
    <cellStyle name="Normal" xfId="0" builtinId="0"/>
    <cellStyle name="Separador de milhares" xfId="2"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un_dados_07\docserver\SEPLAN\SUOP\A2%20-%20COORDENA&#199;&#195;O%20DE%20ESTUDOS\ANO\2014\PLDO%202014\PLDO%202014\02%20-%20DOCUMENTOS%20RECEBIDOS%20DOS%20&#211;RG&#195;OS\SUREC%20-%20SEF%20-%20Rec.%20Tribut&#225;ria%202014\Anexos%20Proje&#231;ao%20PLDO%202014%2029_04_201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NEXO I"/>
      <sheetName val="ANEXO II"/>
      <sheetName val="ANEXO III"/>
      <sheetName val="ANEXO IV"/>
      <sheetName val="ANEXO V"/>
      <sheetName val="ANEXO VI"/>
    </sheetNames>
    <sheetDataSet>
      <sheetData sheetId="0">
        <row r="13">
          <cell r="D13">
            <v>511525911.26813954</v>
          </cell>
          <cell r="E13">
            <v>549596048.75765193</v>
          </cell>
          <cell r="F13">
            <v>577397694.60827112</v>
          </cell>
        </row>
        <row r="15">
          <cell r="D15">
            <v>644186143.75116169</v>
          </cell>
          <cell r="E15">
            <v>677090970.4577235</v>
          </cell>
          <cell r="F15">
            <v>711209623.83733833</v>
          </cell>
        </row>
        <row r="16">
          <cell r="D16">
            <v>46355658.508169875</v>
          </cell>
          <cell r="E16">
            <v>61994446.455201089</v>
          </cell>
          <cell r="F16">
            <v>67403113.395382211</v>
          </cell>
        </row>
        <row r="17">
          <cell r="D17">
            <v>317434488.17155933</v>
          </cell>
          <cell r="E17">
            <v>349176724.11776483</v>
          </cell>
          <cell r="F17">
            <v>377595837.34268421</v>
          </cell>
        </row>
        <row r="19">
          <cell r="D19">
            <v>6104642437.616724</v>
          </cell>
          <cell r="E19">
            <v>7036369262.2189493</v>
          </cell>
          <cell r="F19">
            <v>7724027987.695693</v>
          </cell>
        </row>
        <row r="21">
          <cell r="D21">
            <v>1185604321.4340687</v>
          </cell>
          <cell r="E21">
            <v>1297768287.0942564</v>
          </cell>
          <cell r="F21">
            <v>1411396889.1183388</v>
          </cell>
        </row>
        <row r="32">
          <cell r="D32">
            <v>96527725.835633278</v>
          </cell>
          <cell r="E32">
            <v>102058749.35142343</v>
          </cell>
          <cell r="F32">
            <v>107214787.01802363</v>
          </cell>
        </row>
        <row r="39">
          <cell r="D39">
            <v>71016717.836517453</v>
          </cell>
          <cell r="E39">
            <v>77979015.741854638</v>
          </cell>
          <cell r="F39">
            <v>83541324.647191823</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fazenda.df.gov.br/aplicacoes/legislacao/legislacao/TelaSaidaDocumento.cfm?txtNumero=2349&amp;txtAno=1999&amp;txtTipo=5&amp;txtPart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G125"/>
  <sheetViews>
    <sheetView tabSelected="1" view="pageBreakPreview" zoomScale="85" zoomScaleNormal="75" zoomScaleSheetLayoutView="50" workbookViewId="0">
      <pane ySplit="2" topLeftCell="A105" activePane="bottomLeft" state="frozen"/>
      <selection activeCell="C1" sqref="C1"/>
      <selection pane="bottomLeft" activeCell="C108" sqref="C108"/>
    </sheetView>
  </sheetViews>
  <sheetFormatPr defaultRowHeight="12.75"/>
  <cols>
    <col min="1" max="1" width="11.140625" style="9" customWidth="1"/>
    <col min="2" max="2" width="50.42578125" style="12" bestFit="1" customWidth="1"/>
    <col min="3" max="3" width="45.28515625" style="3" customWidth="1"/>
    <col min="4" max="4" width="14.28515625" style="10" bestFit="1" customWidth="1"/>
    <col min="5" max="6" width="14.28515625" style="11" bestFit="1" customWidth="1"/>
    <col min="7" max="7" width="10.7109375" style="7" customWidth="1"/>
    <col min="8" max="16384" width="9.140625" style="7"/>
  </cols>
  <sheetData>
    <row r="1" spans="1:6" ht="12.75" customHeight="1">
      <c r="A1" s="132" t="s">
        <v>71</v>
      </c>
      <c r="B1" s="132"/>
      <c r="C1" s="132"/>
      <c r="D1" s="132"/>
      <c r="E1" s="132"/>
      <c r="F1" s="132"/>
    </row>
    <row r="2" spans="1:6" s="8" customFormat="1">
      <c r="A2" s="134" t="s">
        <v>168</v>
      </c>
      <c r="B2" s="134"/>
      <c r="C2" s="134"/>
      <c r="D2" s="46">
        <v>2014</v>
      </c>
      <c r="E2" s="46">
        <v>2015</v>
      </c>
      <c r="F2" s="46">
        <v>2016</v>
      </c>
    </row>
    <row r="3" spans="1:6" s="8" customFormat="1" ht="40.5" customHeight="1">
      <c r="A3" s="121" t="s">
        <v>174</v>
      </c>
      <c r="B3" s="41" t="s">
        <v>224</v>
      </c>
      <c r="C3" s="27" t="s">
        <v>231</v>
      </c>
      <c r="D3" s="47">
        <v>7624059.6782861501</v>
      </c>
      <c r="E3" s="47">
        <v>8013363.7171267718</v>
      </c>
      <c r="F3" s="47">
        <v>8399147.9803220388</v>
      </c>
    </row>
    <row r="4" spans="1:6" s="8" customFormat="1" ht="39.75" customHeight="1">
      <c r="A4" s="122"/>
      <c r="B4" s="41" t="s">
        <v>227</v>
      </c>
      <c r="C4" s="27" t="s">
        <v>225</v>
      </c>
      <c r="D4" s="47">
        <v>5199922.6429231735</v>
      </c>
      <c r="E4" s="47">
        <v>5465444.0281130457</v>
      </c>
      <c r="F4" s="47">
        <v>5728564.7813760182</v>
      </c>
    </row>
    <row r="5" spans="1:6" s="8" customFormat="1" ht="63.75">
      <c r="A5" s="122"/>
      <c r="B5" s="41" t="s">
        <v>226</v>
      </c>
      <c r="C5" s="27" t="s">
        <v>235</v>
      </c>
      <c r="D5" s="47">
        <v>13808.977985619771</v>
      </c>
      <c r="E5" s="47">
        <v>14514.09981426625</v>
      </c>
      <c r="F5" s="47">
        <v>15212.846495491014</v>
      </c>
    </row>
    <row r="6" spans="1:6" s="1" customFormat="1" ht="40.5" customHeight="1">
      <c r="A6" s="122"/>
      <c r="B6" s="41" t="s">
        <v>151</v>
      </c>
      <c r="C6" s="27" t="s">
        <v>20</v>
      </c>
      <c r="D6" s="47">
        <v>17005.366327235792</v>
      </c>
      <c r="E6" s="47">
        <v>17873.703941645104</v>
      </c>
      <c r="F6" s="47">
        <v>18734.190742083294</v>
      </c>
    </row>
    <row r="7" spans="1:6" s="1" customFormat="1" ht="53.25" customHeight="1">
      <c r="A7" s="122"/>
      <c r="B7" s="41" t="s">
        <v>187</v>
      </c>
      <c r="C7" s="27" t="s">
        <v>234</v>
      </c>
      <c r="D7" s="48">
        <v>13808.977985619771</v>
      </c>
      <c r="E7" s="48">
        <v>14514.09981426625</v>
      </c>
      <c r="F7" s="48">
        <v>15212.846495491014</v>
      </c>
    </row>
    <row r="8" spans="1:6" s="1" customFormat="1" ht="105" customHeight="1">
      <c r="A8" s="122"/>
      <c r="B8" s="41" t="s">
        <v>246</v>
      </c>
      <c r="C8" s="27" t="s">
        <v>233</v>
      </c>
      <c r="D8" s="47">
        <v>220941.23172426212</v>
      </c>
      <c r="E8" s="47">
        <v>232223.05761311878</v>
      </c>
      <c r="F8" s="47">
        <v>243402.88225863624</v>
      </c>
    </row>
    <row r="9" spans="1:6" s="1" customFormat="1" ht="41.25" customHeight="1">
      <c r="A9" s="122"/>
      <c r="B9" s="41" t="s">
        <v>198</v>
      </c>
      <c r="C9" s="27" t="s">
        <v>21</v>
      </c>
      <c r="D9" s="47">
        <v>352807.08519835322</v>
      </c>
      <c r="E9" s="47">
        <v>370822.31973153586</v>
      </c>
      <c r="F9" s="47">
        <v>388674.67492767371</v>
      </c>
    </row>
    <row r="10" spans="1:6" s="1" customFormat="1" ht="104.25" customHeight="1">
      <c r="A10" s="122"/>
      <c r="B10" s="41" t="s">
        <v>228</v>
      </c>
      <c r="C10" s="27" t="s">
        <v>232</v>
      </c>
      <c r="D10" s="47">
        <v>203117.55117693689</v>
      </c>
      <c r="E10" s="47">
        <v>213489.25422876474</v>
      </c>
      <c r="F10" s="47">
        <v>223767.18463977595</v>
      </c>
    </row>
    <row r="11" spans="1:6" s="1" customFormat="1" ht="54.75" customHeight="1">
      <c r="A11" s="122"/>
      <c r="B11" s="41" t="s">
        <v>229</v>
      </c>
      <c r="C11" s="27" t="s">
        <v>236</v>
      </c>
      <c r="D11" s="47">
        <v>147160.53372002955</v>
      </c>
      <c r="E11" s="47">
        <v>154674.92796045181</v>
      </c>
      <c r="F11" s="47">
        <v>162121.38306025843</v>
      </c>
    </row>
    <row r="12" spans="1:6" s="1" customFormat="1" ht="42.75" customHeight="1">
      <c r="A12" s="122" t="s">
        <v>174</v>
      </c>
      <c r="B12" s="41" t="s">
        <v>230</v>
      </c>
      <c r="C12" s="27" t="s">
        <v>22</v>
      </c>
      <c r="D12" s="48">
        <v>13808.977985619771</v>
      </c>
      <c r="E12" s="48">
        <v>14514.09981426625</v>
      </c>
      <c r="F12" s="48">
        <v>15212.846495491014</v>
      </c>
    </row>
    <row r="13" spans="1:6" s="1" customFormat="1" ht="66.75" customHeight="1">
      <c r="A13" s="122"/>
      <c r="B13" s="42" t="s">
        <v>152</v>
      </c>
      <c r="C13" s="27" t="s">
        <v>23</v>
      </c>
      <c r="D13" s="48">
        <v>13808.977985619771</v>
      </c>
      <c r="E13" s="48">
        <v>14514.09981426625</v>
      </c>
      <c r="F13" s="48">
        <v>15212.846495491014</v>
      </c>
    </row>
    <row r="14" spans="1:6" s="1" customFormat="1" ht="52.5" customHeight="1">
      <c r="A14" s="122"/>
      <c r="B14" s="41" t="s">
        <v>237</v>
      </c>
      <c r="C14" s="27" t="s">
        <v>238</v>
      </c>
      <c r="D14" s="47">
        <v>5226488.6892426368</v>
      </c>
      <c r="E14" s="47">
        <v>5493366.6048853919</v>
      </c>
      <c r="F14" s="47">
        <v>5757831.6239382233</v>
      </c>
    </row>
    <row r="15" spans="1:6" s="1" customFormat="1" ht="66" customHeight="1">
      <c r="A15" s="122"/>
      <c r="B15" s="42" t="s">
        <v>239</v>
      </c>
      <c r="C15" s="27" t="s">
        <v>240</v>
      </c>
      <c r="D15" s="48">
        <v>13808.977985619771</v>
      </c>
      <c r="E15" s="48">
        <v>14514.09981426625</v>
      </c>
      <c r="F15" s="48">
        <v>15212.846495491014</v>
      </c>
    </row>
    <row r="16" spans="1:6" s="1" customFormat="1" ht="41.25" customHeight="1">
      <c r="A16" s="122"/>
      <c r="B16" s="41" t="s">
        <v>165</v>
      </c>
      <c r="C16" s="27" t="s">
        <v>24</v>
      </c>
      <c r="D16" s="47">
        <v>19249.78486665494</v>
      </c>
      <c r="E16" s="47">
        <v>20232.728247429532</v>
      </c>
      <c r="F16" s="47">
        <v>21206.784640587157</v>
      </c>
    </row>
    <row r="17" spans="1:6" s="1" customFormat="1" ht="53.25" customHeight="1">
      <c r="A17" s="122"/>
      <c r="B17" s="41" t="s">
        <v>85</v>
      </c>
      <c r="C17" s="27" t="s">
        <v>25</v>
      </c>
      <c r="D17" s="48">
        <v>13808.977985619771</v>
      </c>
      <c r="E17" s="48">
        <v>14514.09981426625</v>
      </c>
      <c r="F17" s="48">
        <v>15212.846495491014</v>
      </c>
    </row>
    <row r="18" spans="1:6" s="1" customFormat="1" ht="92.25" customHeight="1">
      <c r="A18" s="122"/>
      <c r="B18" s="41" t="s">
        <v>153</v>
      </c>
      <c r="C18" s="27" t="s">
        <v>26</v>
      </c>
      <c r="D18" s="48">
        <v>13808.977985619771</v>
      </c>
      <c r="E18" s="48">
        <v>14514.09981426625</v>
      </c>
      <c r="F18" s="48">
        <v>15212.846495491014</v>
      </c>
    </row>
    <row r="19" spans="1:6" s="1" customFormat="1" ht="114.75">
      <c r="A19" s="122"/>
      <c r="B19" s="41" t="s">
        <v>241</v>
      </c>
      <c r="C19" s="27" t="s">
        <v>27</v>
      </c>
      <c r="D19" s="48">
        <v>933279.54836634896</v>
      </c>
      <c r="E19" s="48">
        <v>980935.19547272706</v>
      </c>
      <c r="F19" s="48">
        <v>1028159.9783462342</v>
      </c>
    </row>
    <row r="20" spans="1:6" s="1" customFormat="1" ht="40.5" customHeight="1">
      <c r="A20" s="122" t="s">
        <v>174</v>
      </c>
      <c r="B20" s="41" t="s">
        <v>242</v>
      </c>
      <c r="C20" s="27" t="s">
        <v>243</v>
      </c>
      <c r="D20" s="48">
        <v>13808.977985619771</v>
      </c>
      <c r="E20" s="48">
        <v>14514.09981426625</v>
      </c>
      <c r="F20" s="48">
        <v>15212.846495491014</v>
      </c>
    </row>
    <row r="21" spans="1:6" s="1" customFormat="1" ht="65.25" customHeight="1">
      <c r="A21" s="122"/>
      <c r="B21" s="41" t="s">
        <v>249</v>
      </c>
      <c r="C21" s="27" t="s">
        <v>250</v>
      </c>
      <c r="D21" s="48">
        <v>13808.977985619771</v>
      </c>
      <c r="E21" s="48">
        <v>14514.09981426625</v>
      </c>
      <c r="F21" s="48">
        <v>15212.846495491014</v>
      </c>
    </row>
    <row r="22" spans="1:6" s="1" customFormat="1" ht="42" customHeight="1">
      <c r="A22" s="122"/>
      <c r="B22" s="41" t="s">
        <v>244</v>
      </c>
      <c r="C22" s="27" t="s">
        <v>251</v>
      </c>
      <c r="D22" s="48">
        <v>13808.977985619771</v>
      </c>
      <c r="E22" s="48">
        <v>14514.09981426625</v>
      </c>
      <c r="F22" s="48">
        <v>15212.846495491014</v>
      </c>
    </row>
    <row r="23" spans="1:6" s="1" customFormat="1" ht="66.75" customHeight="1">
      <c r="A23" s="122"/>
      <c r="B23" s="41" t="s">
        <v>154</v>
      </c>
      <c r="C23" s="27" t="s">
        <v>28</v>
      </c>
      <c r="D23" s="48">
        <v>13808.977985619771</v>
      </c>
      <c r="E23" s="48">
        <v>14514.09981426625</v>
      </c>
      <c r="F23" s="48">
        <v>15212.846495491014</v>
      </c>
    </row>
    <row r="24" spans="1:6" s="1" customFormat="1" ht="51">
      <c r="A24" s="122"/>
      <c r="B24" s="41" t="s">
        <v>92</v>
      </c>
      <c r="C24" s="27" t="s">
        <v>95</v>
      </c>
      <c r="D24" s="47">
        <v>3788640.7838661214</v>
      </c>
      <c r="E24" s="47">
        <v>3982098.4981434755</v>
      </c>
      <c r="F24" s="47">
        <v>4173807.1225497173</v>
      </c>
    </row>
    <row r="25" spans="1:6" s="1" customFormat="1" ht="82.5" customHeight="1">
      <c r="A25" s="122"/>
      <c r="B25" s="41" t="s">
        <v>155</v>
      </c>
      <c r="C25" s="27" t="s">
        <v>29</v>
      </c>
      <c r="D25" s="48">
        <v>13808.977985619771</v>
      </c>
      <c r="E25" s="48">
        <v>14514.09981426625</v>
      </c>
      <c r="F25" s="48">
        <v>15212.846495491014</v>
      </c>
    </row>
    <row r="26" spans="1:6" s="1" customFormat="1" ht="34.5" customHeight="1">
      <c r="A26" s="122"/>
      <c r="B26" s="41" t="s">
        <v>379</v>
      </c>
      <c r="C26" s="27" t="s">
        <v>30</v>
      </c>
      <c r="D26" s="47">
        <v>204372.60692816449</v>
      </c>
      <c r="E26" s="47">
        <v>214808.39634520203</v>
      </c>
      <c r="F26" s="47">
        <v>225149.83370378285</v>
      </c>
    </row>
    <row r="27" spans="1:6" s="1" customFormat="1" ht="54.75" customHeight="1">
      <c r="A27" s="122"/>
      <c r="B27" s="41" t="s">
        <v>93</v>
      </c>
      <c r="C27" s="27" t="s">
        <v>94</v>
      </c>
      <c r="D27" s="47">
        <v>3730783.3433611593</v>
      </c>
      <c r="E27" s="47">
        <v>3921286.708352698</v>
      </c>
      <c r="F27" s="47">
        <v>4110067.6943356544</v>
      </c>
    </row>
    <row r="28" spans="1:6" s="1" customFormat="1" ht="80.25" customHeight="1">
      <c r="A28" s="122"/>
      <c r="B28" s="41" t="s">
        <v>96</v>
      </c>
      <c r="C28" s="27" t="s">
        <v>31</v>
      </c>
      <c r="D28" s="48">
        <v>3427270.4803713039</v>
      </c>
      <c r="E28" s="48">
        <v>3602275.7002291474</v>
      </c>
      <c r="F28" s="48">
        <v>3775698.6629069732</v>
      </c>
    </row>
    <row r="29" spans="1:6" s="1" customFormat="1" ht="41.25" customHeight="1">
      <c r="A29" s="122"/>
      <c r="B29" s="41" t="s">
        <v>86</v>
      </c>
      <c r="C29" s="27" t="s">
        <v>32</v>
      </c>
      <c r="D29" s="47">
        <v>31447.751465542697</v>
      </c>
      <c r="E29" s="47">
        <v>33053.554302167919</v>
      </c>
      <c r="F29" s="47">
        <v>34644.838754312907</v>
      </c>
    </row>
    <row r="30" spans="1:6" s="1" customFormat="1" ht="66.75" customHeight="1">
      <c r="A30" s="122" t="s">
        <v>174</v>
      </c>
      <c r="B30" s="41" t="s">
        <v>167</v>
      </c>
      <c r="C30" s="27" t="s">
        <v>33</v>
      </c>
      <c r="D30" s="48">
        <v>125325.43157998876</v>
      </c>
      <c r="E30" s="48">
        <v>131724.86950969047</v>
      </c>
      <c r="F30" s="48">
        <v>138066.44884168531</v>
      </c>
    </row>
    <row r="31" spans="1:6" s="1" customFormat="1" ht="41.25" customHeight="1">
      <c r="A31" s="122"/>
      <c r="B31" s="41" t="s">
        <v>98</v>
      </c>
      <c r="C31" s="27" t="s">
        <v>97</v>
      </c>
      <c r="D31" s="47">
        <v>193622.7815806932</v>
      </c>
      <c r="E31" s="47">
        <v>203509.65734789131</v>
      </c>
      <c r="F31" s="47">
        <v>213307.14389468043</v>
      </c>
    </row>
    <row r="32" spans="1:6" s="1" customFormat="1" ht="52.5" customHeight="1">
      <c r="A32" s="122"/>
      <c r="B32" s="41" t="s">
        <v>99</v>
      </c>
      <c r="C32" s="27" t="s">
        <v>35</v>
      </c>
      <c r="D32" s="48">
        <v>13808.977985619771</v>
      </c>
      <c r="E32" s="48">
        <v>14514.09981426625</v>
      </c>
      <c r="F32" s="48">
        <v>15212.846495491014</v>
      </c>
    </row>
    <row r="33" spans="1:6" s="1" customFormat="1" ht="42" customHeight="1">
      <c r="A33" s="122"/>
      <c r="B33" s="41" t="s">
        <v>100</v>
      </c>
      <c r="C33" s="27" t="s">
        <v>102</v>
      </c>
      <c r="D33" s="47">
        <v>107669.30204281492</v>
      </c>
      <c r="E33" s="47">
        <v>113167.17271974555</v>
      </c>
      <c r="F33" s="47">
        <v>118615.33604874423</v>
      </c>
    </row>
    <row r="34" spans="1:6" s="1" customFormat="1" ht="34.5" customHeight="1">
      <c r="A34" s="122"/>
      <c r="B34" s="41" t="s">
        <v>101</v>
      </c>
      <c r="C34" s="27" t="s">
        <v>103</v>
      </c>
      <c r="D34" s="48">
        <v>13808.977985619771</v>
      </c>
      <c r="E34" s="48">
        <v>14514.09981426625</v>
      </c>
      <c r="F34" s="48">
        <v>15212.846495491014</v>
      </c>
    </row>
    <row r="35" spans="1:6" s="1" customFormat="1" ht="35.25" customHeight="1">
      <c r="A35" s="122"/>
      <c r="B35" s="43" t="s">
        <v>171</v>
      </c>
      <c r="C35" s="27" t="s">
        <v>36</v>
      </c>
      <c r="D35" s="48">
        <v>1023246.6080032833</v>
      </c>
      <c r="E35" s="48">
        <v>1075496.2038924899</v>
      </c>
      <c r="F35" s="48">
        <v>1127273.4007394512</v>
      </c>
    </row>
    <row r="36" spans="1:6" s="1" customFormat="1" ht="65.25" customHeight="1">
      <c r="A36" s="122"/>
      <c r="B36" s="41" t="s">
        <v>104</v>
      </c>
      <c r="C36" s="27" t="s">
        <v>105</v>
      </c>
      <c r="D36" s="47">
        <v>215564.22029508965</v>
      </c>
      <c r="E36" s="47">
        <v>226571.48219119178</v>
      </c>
      <c r="F36" s="47">
        <v>237479.22523190442</v>
      </c>
    </row>
    <row r="37" spans="1:6" s="1" customFormat="1" ht="65.25" customHeight="1">
      <c r="A37" s="122"/>
      <c r="B37" s="41" t="s">
        <v>245</v>
      </c>
      <c r="C37" s="27" t="s">
        <v>107</v>
      </c>
      <c r="D37" s="47">
        <v>293825.76115696592</v>
      </c>
      <c r="E37" s="47">
        <v>308829.25802879792</v>
      </c>
      <c r="F37" s="47">
        <v>323697.10528589209</v>
      </c>
    </row>
    <row r="38" spans="1:6" s="1" customFormat="1" ht="78.75" customHeight="1">
      <c r="A38" s="122"/>
      <c r="B38" s="41" t="s">
        <v>108</v>
      </c>
      <c r="C38" s="27" t="s">
        <v>109</v>
      </c>
      <c r="D38" s="47">
        <v>16284.24343440642</v>
      </c>
      <c r="E38" s="47">
        <v>17115.758664610308</v>
      </c>
      <c r="F38" s="47">
        <v>17939.755999380261</v>
      </c>
    </row>
    <row r="39" spans="1:6" s="1" customFormat="1" ht="53.25" customHeight="1">
      <c r="A39" s="122"/>
      <c r="B39" s="41" t="s">
        <v>106</v>
      </c>
      <c r="C39" s="27" t="s">
        <v>110</v>
      </c>
      <c r="D39" s="48">
        <v>13808.977985619771</v>
      </c>
      <c r="E39" s="48">
        <v>14514.09981426625</v>
      </c>
      <c r="F39" s="48">
        <v>15212.846495491014</v>
      </c>
    </row>
    <row r="40" spans="1:6" s="1" customFormat="1" ht="93" customHeight="1">
      <c r="A40" s="122" t="s">
        <v>174</v>
      </c>
      <c r="B40" s="41" t="s">
        <v>113</v>
      </c>
      <c r="C40" s="27" t="s">
        <v>111</v>
      </c>
      <c r="D40" s="47">
        <v>381085.71595427435</v>
      </c>
      <c r="E40" s="47">
        <v>400544.92989353603</v>
      </c>
      <c r="F40" s="47">
        <v>419828.2091892602</v>
      </c>
    </row>
    <row r="41" spans="1:6" s="1" customFormat="1" ht="66.75" customHeight="1">
      <c r="A41" s="122"/>
      <c r="B41" s="41" t="s">
        <v>114</v>
      </c>
      <c r="C41" s="27" t="s">
        <v>112</v>
      </c>
      <c r="D41" s="48">
        <v>13808.977985619771</v>
      </c>
      <c r="E41" s="48">
        <v>14514.09981426625</v>
      </c>
      <c r="F41" s="48">
        <v>15212.846495491014</v>
      </c>
    </row>
    <row r="42" spans="1:6" s="1" customFormat="1" ht="78.75" customHeight="1">
      <c r="A42" s="122"/>
      <c r="B42" s="41" t="s">
        <v>115</v>
      </c>
      <c r="C42" s="27" t="s">
        <v>37</v>
      </c>
      <c r="D42" s="48">
        <v>13808.977985619771</v>
      </c>
      <c r="E42" s="48">
        <v>14514.09981426625</v>
      </c>
      <c r="F42" s="48">
        <v>15212.846495491014</v>
      </c>
    </row>
    <row r="43" spans="1:6" s="1" customFormat="1" ht="51">
      <c r="A43" s="122"/>
      <c r="B43" s="41" t="s">
        <v>117</v>
      </c>
      <c r="C43" s="27" t="s">
        <v>116</v>
      </c>
      <c r="D43" s="47">
        <v>62987354.962778501</v>
      </c>
      <c r="E43" s="47">
        <v>66203650.836318903</v>
      </c>
      <c r="F43" s="47">
        <v>69390867.53586036</v>
      </c>
    </row>
    <row r="44" spans="1:6" s="1" customFormat="1" ht="38.25">
      <c r="A44" s="122"/>
      <c r="B44" s="41" t="s">
        <v>289</v>
      </c>
      <c r="C44" s="27" t="s">
        <v>290</v>
      </c>
      <c r="D44" s="47">
        <v>612974.05603707023</v>
      </c>
      <c r="E44" s="47">
        <v>644274.08329149918</v>
      </c>
      <c r="F44" s="47">
        <v>675291.12074197654</v>
      </c>
    </row>
    <row r="45" spans="1:6" s="1" customFormat="1" ht="36" customHeight="1">
      <c r="A45" s="122"/>
      <c r="B45" s="43" t="s">
        <v>197</v>
      </c>
      <c r="C45" s="27" t="s">
        <v>38</v>
      </c>
      <c r="D45" s="48">
        <v>13808.977985619771</v>
      </c>
      <c r="E45" s="48">
        <v>14514.09981426625</v>
      </c>
      <c r="F45" s="48">
        <v>15212.846495491014</v>
      </c>
    </row>
    <row r="46" spans="1:6" s="1" customFormat="1" ht="35.25" customHeight="1">
      <c r="A46" s="122"/>
      <c r="B46" s="41" t="s">
        <v>178</v>
      </c>
      <c r="C46" s="27" t="s">
        <v>80</v>
      </c>
      <c r="D46" s="48">
        <v>1962050.9027017558</v>
      </c>
      <c r="E46" s="48">
        <v>2062238.253413101</v>
      </c>
      <c r="F46" s="48">
        <v>2161519.790257073</v>
      </c>
    </row>
    <row r="47" spans="1:6" s="1" customFormat="1" ht="79.5" customHeight="1">
      <c r="A47" s="122"/>
      <c r="B47" s="41" t="s">
        <v>291</v>
      </c>
      <c r="C47" s="27" t="s">
        <v>39</v>
      </c>
      <c r="D47" s="48">
        <v>190057.87578462242</v>
      </c>
      <c r="E47" s="48">
        <v>199762.71831978153</v>
      </c>
      <c r="F47" s="48">
        <v>209379.81743337482</v>
      </c>
    </row>
    <row r="48" spans="1:6" s="1" customFormat="1" ht="34.5" customHeight="1">
      <c r="A48" s="122"/>
      <c r="B48" s="41" t="s">
        <v>193</v>
      </c>
      <c r="C48" s="27" t="s">
        <v>40</v>
      </c>
      <c r="D48" s="47">
        <v>115893.27522205471</v>
      </c>
      <c r="E48" s="47">
        <v>121811.08305964444</v>
      </c>
      <c r="F48" s="47">
        <v>127675.38681347828</v>
      </c>
    </row>
    <row r="49" spans="1:6" s="1" customFormat="1" ht="40.5" customHeight="1">
      <c r="A49" s="122"/>
      <c r="B49" s="41" t="s">
        <v>293</v>
      </c>
      <c r="C49" s="27" t="s">
        <v>292</v>
      </c>
      <c r="D49" s="47">
        <v>57235.159517940134</v>
      </c>
      <c r="E49" s="47">
        <v>60157.733540738205</v>
      </c>
      <c r="F49" s="47">
        <v>63053.883987511166</v>
      </c>
    </row>
    <row r="50" spans="1:6" s="1" customFormat="1" ht="66" customHeight="1">
      <c r="A50" s="122" t="s">
        <v>174</v>
      </c>
      <c r="B50" s="41" t="s">
        <v>294</v>
      </c>
      <c r="C50" s="27" t="s">
        <v>41</v>
      </c>
      <c r="D50" s="48">
        <v>13808.977985619771</v>
      </c>
      <c r="E50" s="48">
        <v>14514.09981426625</v>
      </c>
      <c r="F50" s="48">
        <v>15212.846495491014</v>
      </c>
    </row>
    <row r="51" spans="1:6" s="1" customFormat="1" ht="53.25" customHeight="1">
      <c r="A51" s="122"/>
      <c r="B51" s="41" t="s">
        <v>296</v>
      </c>
      <c r="C51" s="27" t="s">
        <v>295</v>
      </c>
      <c r="D51" s="48">
        <v>13808.977985619771</v>
      </c>
      <c r="E51" s="48">
        <v>14514.09981426625</v>
      </c>
      <c r="F51" s="48">
        <v>15212.846495491014</v>
      </c>
    </row>
    <row r="52" spans="1:6" s="1" customFormat="1" ht="79.5" customHeight="1">
      <c r="A52" s="122"/>
      <c r="B52" s="41" t="s">
        <v>87</v>
      </c>
      <c r="C52" s="27" t="s">
        <v>42</v>
      </c>
      <c r="D52" s="48">
        <v>316134.41398259567</v>
      </c>
      <c r="E52" s="48">
        <v>332277.04787756066</v>
      </c>
      <c r="F52" s="48">
        <v>348273.73299222375</v>
      </c>
    </row>
    <row r="53" spans="1:6" s="1" customFormat="1" ht="42" customHeight="1">
      <c r="A53" s="122"/>
      <c r="B53" s="41" t="s">
        <v>88</v>
      </c>
      <c r="C53" s="27" t="s">
        <v>43</v>
      </c>
      <c r="D53" s="47">
        <v>1298966.9618548017</v>
      </c>
      <c r="E53" s="47">
        <v>1365295.546088062</v>
      </c>
      <c r="F53" s="47">
        <v>1431024.4403307682</v>
      </c>
    </row>
    <row r="54" spans="1:6" s="1" customFormat="1" ht="54" customHeight="1">
      <c r="A54" s="122"/>
      <c r="B54" s="41" t="s">
        <v>381</v>
      </c>
      <c r="C54" s="27" t="s">
        <v>44</v>
      </c>
      <c r="D54" s="48">
        <v>26343589.197947215</v>
      </c>
      <c r="E54" s="48">
        <v>27688760.419721343</v>
      </c>
      <c r="F54" s="48">
        <v>29021769.679550935</v>
      </c>
    </row>
    <row r="55" spans="1:6" s="1" customFormat="1" ht="66.75" customHeight="1">
      <c r="A55" s="122"/>
      <c r="B55" s="41" t="s">
        <v>297</v>
      </c>
      <c r="C55" s="27" t="s">
        <v>298</v>
      </c>
      <c r="D55" s="47">
        <v>25359.261943282996</v>
      </c>
      <c r="E55" s="47">
        <v>26654.170891156897</v>
      </c>
      <c r="F55" s="47">
        <v>27937.3723083531</v>
      </c>
    </row>
    <row r="56" spans="1:6" s="1" customFormat="1" ht="66" customHeight="1">
      <c r="A56" s="122"/>
      <c r="B56" s="41" t="s">
        <v>156</v>
      </c>
      <c r="C56" s="27" t="s">
        <v>45</v>
      </c>
      <c r="D56" s="47">
        <v>88447.850374557253</v>
      </c>
      <c r="E56" s="47">
        <v>92964.224436483084</v>
      </c>
      <c r="F56" s="47">
        <v>97439.765057595359</v>
      </c>
    </row>
    <row r="57" spans="1:6" s="1" customFormat="1" ht="67.5" customHeight="1">
      <c r="A57" s="122"/>
      <c r="B57" s="41" t="s">
        <v>270</v>
      </c>
      <c r="C57" s="27" t="s">
        <v>46</v>
      </c>
      <c r="D57" s="47">
        <v>7169958.2606843701</v>
      </c>
      <c r="E57" s="47">
        <v>7536074.7166130794</v>
      </c>
      <c r="F57" s="47">
        <v>7898881.0404692348</v>
      </c>
    </row>
    <row r="58" spans="1:6" s="1" customFormat="1" ht="53.25" customHeight="1">
      <c r="A58" s="122"/>
      <c r="B58" s="42" t="s">
        <v>318</v>
      </c>
      <c r="C58" s="27" t="s">
        <v>317</v>
      </c>
      <c r="D58" s="48">
        <v>13808.977985619771</v>
      </c>
      <c r="E58" s="48">
        <v>14514.09981426625</v>
      </c>
      <c r="F58" s="48">
        <v>15212.846495491014</v>
      </c>
    </row>
    <row r="59" spans="1:6" s="1" customFormat="1" ht="67.5" customHeight="1">
      <c r="A59" s="122" t="s">
        <v>174</v>
      </c>
      <c r="B59" s="41" t="s">
        <v>376</v>
      </c>
      <c r="C59" s="27" t="s">
        <v>9</v>
      </c>
      <c r="D59" s="47">
        <v>5932329.5252265213</v>
      </c>
      <c r="E59" s="47">
        <v>6235249.4840618009</v>
      </c>
      <c r="F59" s="47">
        <v>6535430.6829890776</v>
      </c>
    </row>
    <row r="60" spans="1:6" s="1" customFormat="1" ht="29.25" customHeight="1">
      <c r="A60" s="122"/>
      <c r="B60" s="41" t="s">
        <v>377</v>
      </c>
      <c r="C60" s="27" t="s">
        <v>136</v>
      </c>
      <c r="D60" s="47">
        <v>71326962.220943898</v>
      </c>
      <c r="E60" s="47">
        <v>74969099.827753395</v>
      </c>
      <c r="F60" s="47">
        <v>78578308.140318587</v>
      </c>
    </row>
    <row r="61" spans="1:6" s="1" customFormat="1" ht="39.75" customHeight="1">
      <c r="A61" s="122"/>
      <c r="B61" s="41" t="s">
        <v>134</v>
      </c>
      <c r="C61" s="44" t="s">
        <v>1</v>
      </c>
      <c r="D61" s="48">
        <v>13808.977985619771</v>
      </c>
      <c r="E61" s="48">
        <v>14514.09981426625</v>
      </c>
      <c r="F61" s="48">
        <v>15212.846495491014</v>
      </c>
    </row>
    <row r="62" spans="1:6" s="1" customFormat="1" ht="30.75" customHeight="1">
      <c r="A62" s="122"/>
      <c r="B62" s="41" t="s">
        <v>192</v>
      </c>
      <c r="C62" s="44" t="s">
        <v>2</v>
      </c>
      <c r="D62" s="47">
        <v>325811.84339205694</v>
      </c>
      <c r="E62" s="47">
        <v>342448.63165014004</v>
      </c>
      <c r="F62" s="47">
        <v>358935.00337953237</v>
      </c>
    </row>
    <row r="63" spans="1:6" s="1" customFormat="1" ht="28.5" customHeight="1">
      <c r="A63" s="122"/>
      <c r="B63" s="41" t="s">
        <v>190</v>
      </c>
      <c r="C63" s="44" t="s">
        <v>3</v>
      </c>
      <c r="D63" s="47">
        <v>97210.154323345341</v>
      </c>
      <c r="E63" s="47">
        <v>102173.95409555617</v>
      </c>
      <c r="F63" s="47">
        <v>107092.87516165678</v>
      </c>
    </row>
    <row r="64" spans="1:6" s="1" customFormat="1" ht="40.5" customHeight="1">
      <c r="A64" s="122"/>
      <c r="B64" s="41" t="s">
        <v>0</v>
      </c>
      <c r="C64" s="27" t="s">
        <v>4</v>
      </c>
      <c r="D64" s="47">
        <v>340616.46424349438</v>
      </c>
      <c r="E64" s="47">
        <v>358009.2144082482</v>
      </c>
      <c r="F64" s="47">
        <v>375244.71324158006</v>
      </c>
    </row>
    <row r="65" spans="1:6" s="1" customFormat="1" ht="54.75" customHeight="1">
      <c r="A65" s="122"/>
      <c r="B65" s="41" t="s">
        <v>271</v>
      </c>
      <c r="C65" s="27" t="s">
        <v>272</v>
      </c>
      <c r="D65" s="47">
        <v>8973959.2370820753</v>
      </c>
      <c r="E65" s="47">
        <v>9432192.6091708541</v>
      </c>
      <c r="F65" s="47">
        <v>9886283.0017319359</v>
      </c>
    </row>
    <row r="66" spans="1:6" s="1" customFormat="1" ht="54" customHeight="1">
      <c r="A66" s="122"/>
      <c r="B66" s="41" t="s">
        <v>306</v>
      </c>
      <c r="C66" s="27" t="s">
        <v>305</v>
      </c>
      <c r="D66" s="47">
        <v>71397.162442172892</v>
      </c>
      <c r="E66" s="47">
        <v>75042.884652304652</v>
      </c>
      <c r="F66" s="47">
        <v>78655.645159076841</v>
      </c>
    </row>
    <row r="67" spans="1:6" s="1" customFormat="1" ht="33" customHeight="1">
      <c r="A67" s="122"/>
      <c r="B67" s="41" t="s">
        <v>91</v>
      </c>
      <c r="C67" s="27" t="s">
        <v>5</v>
      </c>
      <c r="D67" s="47">
        <v>51036.485335246565</v>
      </c>
      <c r="E67" s="47">
        <v>53642.539157966385</v>
      </c>
      <c r="F67" s="47">
        <v>56225.031127069145</v>
      </c>
    </row>
    <row r="68" spans="1:6" s="1" customFormat="1" ht="42" customHeight="1">
      <c r="A68" s="122"/>
      <c r="B68" s="41" t="s">
        <v>373</v>
      </c>
      <c r="C68" s="27" t="s">
        <v>6</v>
      </c>
      <c r="D68" s="48">
        <v>13808.977985619771</v>
      </c>
      <c r="E68" s="48">
        <v>14514.09981426625</v>
      </c>
      <c r="F68" s="48">
        <v>15212.846495491014</v>
      </c>
    </row>
    <row r="69" spans="1:6" s="1" customFormat="1" ht="66.75" customHeight="1">
      <c r="A69" s="122"/>
      <c r="B69" s="84" t="s">
        <v>301</v>
      </c>
      <c r="C69" s="27" t="s">
        <v>302</v>
      </c>
      <c r="D69" s="47">
        <v>2298232.696707217</v>
      </c>
      <c r="E69" s="47">
        <v>2415586.3519483861</v>
      </c>
      <c r="F69" s="47">
        <v>2531878.9893310168</v>
      </c>
    </row>
    <row r="70" spans="1:6" s="1" customFormat="1" ht="38.25">
      <c r="A70" s="122"/>
      <c r="B70" s="42" t="s">
        <v>275</v>
      </c>
      <c r="C70" s="27" t="s">
        <v>276</v>
      </c>
      <c r="D70" s="47">
        <v>1499578.5990401572</v>
      </c>
      <c r="E70" s="47">
        <v>1576150.9279304955</v>
      </c>
      <c r="F70" s="47">
        <v>1652030.9510868916</v>
      </c>
    </row>
    <row r="71" spans="1:6" s="1" customFormat="1" ht="51">
      <c r="A71" s="121" t="s">
        <v>174</v>
      </c>
      <c r="B71" s="42" t="s">
        <v>273</v>
      </c>
      <c r="C71" s="27" t="s">
        <v>274</v>
      </c>
      <c r="D71" s="47">
        <v>8980581.8598630093</v>
      </c>
      <c r="E71" s="47">
        <v>9439153.4000544958</v>
      </c>
      <c r="F71" s="47">
        <v>9893578.9032728616</v>
      </c>
    </row>
    <row r="72" spans="1:6" s="1" customFormat="1" ht="25.5">
      <c r="A72" s="122"/>
      <c r="B72" s="42" t="s">
        <v>70</v>
      </c>
      <c r="C72" s="27" t="s">
        <v>277</v>
      </c>
      <c r="D72" s="47">
        <v>26554392.979900364</v>
      </c>
      <c r="E72" s="47">
        <v>27910328.383380853</v>
      </c>
      <c r="F72" s="47">
        <v>29254004.503798015</v>
      </c>
    </row>
    <row r="73" spans="1:6" s="1" customFormat="1" ht="39.75" customHeight="1">
      <c r="A73" s="122"/>
      <c r="B73" s="41" t="s">
        <v>378</v>
      </c>
      <c r="C73" s="27" t="s">
        <v>7</v>
      </c>
      <c r="D73" s="47">
        <v>61188318.592366628</v>
      </c>
      <c r="E73" s="47">
        <v>64312751.055260181</v>
      </c>
      <c r="F73" s="47">
        <v>67408934.899615899</v>
      </c>
    </row>
    <row r="74" spans="1:6" s="1" customFormat="1" ht="39.75" customHeight="1">
      <c r="A74" s="135"/>
      <c r="B74" s="41" t="s">
        <v>372</v>
      </c>
      <c r="C74" s="27" t="s">
        <v>8</v>
      </c>
      <c r="D74" s="47">
        <v>32945.213469724804</v>
      </c>
      <c r="E74" s="47">
        <v>34627.480556478971</v>
      </c>
      <c r="F74" s="47">
        <v>36294.537930180646</v>
      </c>
    </row>
    <row r="75" spans="1:6" s="1" customFormat="1" ht="38.25" customHeight="1">
      <c r="A75" s="121" t="s">
        <v>176</v>
      </c>
      <c r="B75" s="41" t="s">
        <v>194</v>
      </c>
      <c r="C75" s="27" t="s">
        <v>47</v>
      </c>
      <c r="D75" s="47">
        <v>1997791.6584133455</v>
      </c>
      <c r="E75" s="47">
        <v>2099804.0237673968</v>
      </c>
      <c r="F75" s="47">
        <v>2200894.0749318306</v>
      </c>
    </row>
    <row r="76" spans="1:6" s="1" customFormat="1" ht="38.25" customHeight="1">
      <c r="A76" s="122"/>
      <c r="B76" s="41" t="s">
        <v>199</v>
      </c>
      <c r="C76" s="27" t="s">
        <v>48</v>
      </c>
      <c r="D76" s="48">
        <v>13808.977985619771</v>
      </c>
      <c r="E76" s="48">
        <v>14514.09981426625</v>
      </c>
      <c r="F76" s="48">
        <v>15212.846495491014</v>
      </c>
    </row>
    <row r="77" spans="1:6" s="1" customFormat="1" ht="38.25" customHeight="1">
      <c r="A77" s="122"/>
      <c r="B77" s="41" t="s">
        <v>200</v>
      </c>
      <c r="C77" s="27" t="s">
        <v>49</v>
      </c>
      <c r="D77" s="47">
        <v>3505468.3053065324</v>
      </c>
      <c r="E77" s="47">
        <v>3684466.5066414932</v>
      </c>
      <c r="F77" s="47">
        <v>3861846.3494526194</v>
      </c>
    </row>
    <row r="78" spans="1:6" s="1" customFormat="1" ht="38.25" customHeight="1">
      <c r="A78" s="122"/>
      <c r="B78" s="41" t="s">
        <v>201</v>
      </c>
      <c r="C78" s="27" t="s">
        <v>50</v>
      </c>
      <c r="D78" s="47">
        <v>1520229.3031608998</v>
      </c>
      <c r="E78" s="47">
        <v>1597856.1099617409</v>
      </c>
      <c r="F78" s="47">
        <v>1674781.0772830383</v>
      </c>
    </row>
    <row r="79" spans="1:6" s="1" customFormat="1" ht="38.25" customHeight="1">
      <c r="A79" s="122"/>
      <c r="B79" s="41" t="s">
        <v>202</v>
      </c>
      <c r="C79" s="27" t="s">
        <v>51</v>
      </c>
      <c r="D79" s="47">
        <v>4905512.3783770492</v>
      </c>
      <c r="E79" s="47">
        <v>5156000.4204530977</v>
      </c>
      <c r="F79" s="47">
        <v>5404223.7500628252</v>
      </c>
    </row>
    <row r="80" spans="1:6" s="1" customFormat="1" ht="38.25" customHeight="1">
      <c r="A80" s="122"/>
      <c r="B80" s="41" t="s">
        <v>203</v>
      </c>
      <c r="C80" s="27" t="s">
        <v>52</v>
      </c>
      <c r="D80" s="47">
        <v>97492025.573534101</v>
      </c>
      <c r="E80" s="47">
        <v>102470218.41462973</v>
      </c>
      <c r="F80" s="47">
        <v>107403402.41900189</v>
      </c>
    </row>
    <row r="81" spans="1:6" s="1" customFormat="1" ht="38.25" customHeight="1">
      <c r="A81" s="122"/>
      <c r="B81" s="41" t="s">
        <v>281</v>
      </c>
      <c r="C81" s="27" t="s">
        <v>53</v>
      </c>
      <c r="D81" s="47">
        <v>1550056.8154292055</v>
      </c>
      <c r="E81" s="47">
        <v>1629206.6914982072</v>
      </c>
      <c r="F81" s="47">
        <v>1707640.9577139176</v>
      </c>
    </row>
    <row r="82" spans="1:6" s="1" customFormat="1" ht="38.25" customHeight="1">
      <c r="A82" s="122"/>
      <c r="B82" s="41" t="s">
        <v>204</v>
      </c>
      <c r="C82" s="27" t="s">
        <v>54</v>
      </c>
      <c r="D82" s="47">
        <v>104941082.62847516</v>
      </c>
      <c r="E82" s="47">
        <v>110299643.42567454</v>
      </c>
      <c r="F82" s="47">
        <v>115609756.40341567</v>
      </c>
    </row>
    <row r="83" spans="1:6" s="1" customFormat="1" ht="38.25" customHeight="1">
      <c r="A83" s="122"/>
      <c r="B83" s="41" t="s">
        <v>205</v>
      </c>
      <c r="C83" s="27" t="s">
        <v>280</v>
      </c>
      <c r="D83" s="47">
        <v>1793190.2871425659</v>
      </c>
      <c r="E83" s="47">
        <v>1884755.1817855868</v>
      </c>
      <c r="F83" s="47">
        <v>1975492.2199103611</v>
      </c>
    </row>
    <row r="84" spans="1:6" s="1" customFormat="1" ht="38.25" customHeight="1">
      <c r="A84" s="122"/>
      <c r="B84" s="41" t="s">
        <v>206</v>
      </c>
      <c r="C84" s="27" t="s">
        <v>55</v>
      </c>
      <c r="D84" s="47">
        <v>146719378.71646294</v>
      </c>
      <c r="E84" s="47">
        <v>154211246.45107457</v>
      </c>
      <c r="F84" s="47">
        <v>161635378.71171317</v>
      </c>
    </row>
    <row r="85" spans="1:6" s="1" customFormat="1" ht="38.25" customHeight="1">
      <c r="A85" s="122" t="s">
        <v>176</v>
      </c>
      <c r="B85" s="41" t="s">
        <v>207</v>
      </c>
      <c r="C85" s="27" t="s">
        <v>56</v>
      </c>
      <c r="D85" s="47">
        <v>1222857.6946934003</v>
      </c>
      <c r="E85" s="47">
        <v>1285299.9445655169</v>
      </c>
      <c r="F85" s="47">
        <v>1347177.6415729995</v>
      </c>
    </row>
    <row r="86" spans="1:6" s="1" customFormat="1" ht="38.25" customHeight="1">
      <c r="A86" s="122"/>
      <c r="B86" s="41" t="s">
        <v>208</v>
      </c>
      <c r="C86" s="27" t="s">
        <v>57</v>
      </c>
      <c r="D86" s="47">
        <v>6792556.9098994602</v>
      </c>
      <c r="E86" s="47">
        <v>7139402.2850228976</v>
      </c>
      <c r="F86" s="47">
        <v>7483111.7617680421</v>
      </c>
    </row>
    <row r="87" spans="1:6" s="1" customFormat="1" ht="38.25" customHeight="1">
      <c r="A87" s="122"/>
      <c r="B87" s="41" t="s">
        <v>209</v>
      </c>
      <c r="C87" s="27" t="s">
        <v>58</v>
      </c>
      <c r="D87" s="47">
        <v>763284.82166778983</v>
      </c>
      <c r="E87" s="47">
        <v>802260.10208267404</v>
      </c>
      <c r="F87" s="47">
        <v>840882.99919533578</v>
      </c>
    </row>
    <row r="88" spans="1:6" s="1" customFormat="1" ht="38.25">
      <c r="A88" s="122"/>
      <c r="B88" s="41" t="s">
        <v>210</v>
      </c>
      <c r="C88" s="27" t="s">
        <v>59</v>
      </c>
      <c r="D88" s="47">
        <v>5320133.0580787985</v>
      </c>
      <c r="E88" s="47">
        <v>5591792.695342442</v>
      </c>
      <c r="F88" s="47">
        <v>5860996.2035150183</v>
      </c>
    </row>
    <row r="89" spans="1:6" s="1" customFormat="1" ht="38.25">
      <c r="A89" s="122"/>
      <c r="B89" s="41" t="s">
        <v>211</v>
      </c>
      <c r="C89" s="27" t="s">
        <v>60</v>
      </c>
      <c r="D89" s="47">
        <v>10070112.96729828</v>
      </c>
      <c r="E89" s="47">
        <v>10584318.759904539</v>
      </c>
      <c r="F89" s="47">
        <v>11093875.515139118</v>
      </c>
    </row>
    <row r="90" spans="1:6" s="1" customFormat="1" ht="38.25" customHeight="1">
      <c r="A90" s="122"/>
      <c r="B90" s="41" t="s">
        <v>212</v>
      </c>
      <c r="C90" s="27" t="s">
        <v>61</v>
      </c>
      <c r="D90" s="47">
        <v>33082842.505628448</v>
      </c>
      <c r="E90" s="47">
        <v>34772137.283901289</v>
      </c>
      <c r="F90" s="47">
        <v>36446158.810357653</v>
      </c>
    </row>
    <row r="91" spans="1:6" s="1" customFormat="1" ht="38.25" customHeight="1">
      <c r="A91" s="122"/>
      <c r="B91" s="41" t="s">
        <v>347</v>
      </c>
      <c r="C91" s="27" t="s">
        <v>62</v>
      </c>
      <c r="D91" s="47">
        <v>1785935.9389751442</v>
      </c>
      <c r="E91" s="47">
        <v>1877130.4079971828</v>
      </c>
      <c r="F91" s="47">
        <v>1967500.3695930704</v>
      </c>
    </row>
    <row r="92" spans="1:6" s="1" customFormat="1" ht="29.25" customHeight="1">
      <c r="A92" s="122"/>
      <c r="B92" s="41" t="s">
        <v>348</v>
      </c>
      <c r="C92" s="27" t="s">
        <v>63</v>
      </c>
      <c r="D92" s="47">
        <v>61459776.86745552</v>
      </c>
      <c r="E92" s="47">
        <v>64598070.686021537</v>
      </c>
      <c r="F92" s="47">
        <v>67707990.562761903</v>
      </c>
    </row>
    <row r="93" spans="1:6" s="1" customFormat="1" ht="33.75" customHeight="1">
      <c r="A93" s="122"/>
      <c r="B93" s="41" t="s">
        <v>349</v>
      </c>
      <c r="C93" s="27" t="s">
        <v>64</v>
      </c>
      <c r="D93" s="47">
        <v>77395.804244181665</v>
      </c>
      <c r="E93" s="47">
        <v>81347.832488057014</v>
      </c>
      <c r="F93" s="47">
        <v>85264.129654484583</v>
      </c>
    </row>
    <row r="94" spans="1:6" s="1" customFormat="1" ht="33.75" customHeight="1">
      <c r="A94" s="122"/>
      <c r="B94" s="41" t="s">
        <v>89</v>
      </c>
      <c r="C94" s="27" t="s">
        <v>65</v>
      </c>
      <c r="D94" s="47">
        <v>8994005.4996370096</v>
      </c>
      <c r="E94" s="47">
        <v>9453262.4852998685</v>
      </c>
      <c r="F94" s="47">
        <v>9908367.2367400657</v>
      </c>
    </row>
    <row r="95" spans="1:6" s="1" customFormat="1" ht="66" customHeight="1">
      <c r="A95" s="122"/>
      <c r="B95" s="41" t="s">
        <v>12</v>
      </c>
      <c r="C95" s="27" t="s">
        <v>66</v>
      </c>
      <c r="D95" s="47">
        <v>2417396.8822775795</v>
      </c>
      <c r="E95" s="47">
        <v>2540835.3664268726</v>
      </c>
      <c r="F95" s="47">
        <v>2663157.8185629812</v>
      </c>
    </row>
    <row r="96" spans="1:6" s="1" customFormat="1" ht="38.25" customHeight="1">
      <c r="A96" s="122"/>
      <c r="B96" s="41" t="s">
        <v>350</v>
      </c>
      <c r="C96" s="27" t="s">
        <v>67</v>
      </c>
      <c r="D96" s="47">
        <v>8201126.1275544027</v>
      </c>
      <c r="E96" s="47">
        <v>8619896.6591638792</v>
      </c>
      <c r="F96" s="47">
        <v>9034881.0026758984</v>
      </c>
    </row>
    <row r="97" spans="1:6" s="1" customFormat="1" ht="36" customHeight="1">
      <c r="A97" s="122"/>
      <c r="B97" s="41" t="s">
        <v>351</v>
      </c>
      <c r="C97" s="27" t="s">
        <v>68</v>
      </c>
      <c r="D97" s="47">
        <v>3954211.6002780716</v>
      </c>
      <c r="E97" s="47">
        <v>4156123.7850427032</v>
      </c>
      <c r="F97" s="47">
        <v>4356210.4413783178</v>
      </c>
    </row>
    <row r="98" spans="1:6" s="1" customFormat="1" ht="38.25">
      <c r="A98" s="122"/>
      <c r="B98" s="41" t="s">
        <v>169</v>
      </c>
      <c r="C98" s="27" t="s">
        <v>81</v>
      </c>
      <c r="D98" s="47">
        <v>131778.75512346238</v>
      </c>
      <c r="E98" s="47">
        <v>138507.71630264423</v>
      </c>
      <c r="F98" s="47">
        <v>145175.83959854199</v>
      </c>
    </row>
    <row r="99" spans="1:6" s="1" customFormat="1" ht="34.5" customHeight="1">
      <c r="A99" s="122" t="s">
        <v>176</v>
      </c>
      <c r="B99" s="41" t="s">
        <v>380</v>
      </c>
      <c r="C99" s="27" t="s">
        <v>82</v>
      </c>
      <c r="D99" s="47">
        <v>23620102.016106322</v>
      </c>
      <c r="E99" s="47">
        <v>24826204.99807626</v>
      </c>
      <c r="F99" s="47">
        <v>26021403.361860454</v>
      </c>
    </row>
    <row r="100" spans="1:6" s="1" customFormat="1" ht="33.75" customHeight="1">
      <c r="A100" s="122"/>
      <c r="B100" s="41" t="s">
        <v>319</v>
      </c>
      <c r="C100" s="27" t="s">
        <v>320</v>
      </c>
      <c r="D100" s="47">
        <v>1330197.4921326321</v>
      </c>
      <c r="E100" s="47">
        <v>1398120.7873316158</v>
      </c>
      <c r="F100" s="47">
        <v>1465429.9744393874</v>
      </c>
    </row>
    <row r="101" spans="1:6" s="1" customFormat="1" ht="25.5">
      <c r="A101" s="122"/>
      <c r="B101" s="41" t="s">
        <v>279</v>
      </c>
      <c r="C101" s="27" t="s">
        <v>321</v>
      </c>
      <c r="D101" s="47">
        <v>25340949.252718888</v>
      </c>
      <c r="E101" s="47">
        <v>26634923.10765025</v>
      </c>
      <c r="F101" s="47">
        <v>27917197.886266157</v>
      </c>
    </row>
    <row r="102" spans="1:6" s="1" customFormat="1" ht="38.25">
      <c r="A102" s="122"/>
      <c r="B102" s="45" t="s">
        <v>322</v>
      </c>
      <c r="C102" s="27" t="s">
        <v>323</v>
      </c>
      <c r="D102" s="47">
        <v>664716.77257681196</v>
      </c>
      <c r="E102" s="47">
        <v>698658.91563037049</v>
      </c>
      <c r="F102" s="47">
        <v>732294.18098282209</v>
      </c>
    </row>
    <row r="103" spans="1:6" s="1" customFormat="1" ht="27.75" customHeight="1">
      <c r="A103" s="122"/>
      <c r="B103" s="41" t="s">
        <v>352</v>
      </c>
      <c r="C103" s="27" t="s">
        <v>263</v>
      </c>
      <c r="D103" s="47">
        <v>2990613.164696957</v>
      </c>
      <c r="E103" s="47">
        <v>3143321.5422221678</v>
      </c>
      <c r="F103" s="47">
        <v>3294649.2527765054</v>
      </c>
    </row>
    <row r="104" spans="1:6" s="1" customFormat="1" ht="43.5" customHeight="1">
      <c r="A104" s="122"/>
      <c r="B104" s="45" t="s">
        <v>265</v>
      </c>
      <c r="C104" s="27" t="s">
        <v>264</v>
      </c>
      <c r="D104" s="47">
        <v>63254.390110784261</v>
      </c>
      <c r="E104" s="47">
        <v>66484.321483785287</v>
      </c>
      <c r="F104" s="47">
        <v>69685.050401510729</v>
      </c>
    </row>
    <row r="105" spans="1:6" s="1" customFormat="1" ht="43.5" customHeight="1">
      <c r="A105" s="122"/>
      <c r="B105" s="84" t="s">
        <v>267</v>
      </c>
      <c r="C105" s="27" t="s">
        <v>266</v>
      </c>
      <c r="D105" s="47">
        <v>411152.4863423793</v>
      </c>
      <c r="E105" s="47">
        <v>432146.98668296856</v>
      </c>
      <c r="F105" s="47">
        <v>452951.67154872941</v>
      </c>
    </row>
    <row r="106" spans="1:6" s="1" customFormat="1" ht="63.75">
      <c r="A106" s="122"/>
      <c r="B106" s="45" t="s">
        <v>268</v>
      </c>
      <c r="C106" s="27" t="s">
        <v>269</v>
      </c>
      <c r="D106" s="47">
        <v>192473.71297902579</v>
      </c>
      <c r="E106" s="47">
        <v>202301.91435667154</v>
      </c>
      <c r="F106" s="47">
        <v>212041.25700079452</v>
      </c>
    </row>
    <row r="107" spans="1:6" s="1" customFormat="1" ht="42" customHeight="1">
      <c r="A107" s="122"/>
      <c r="B107" s="45" t="s">
        <v>303</v>
      </c>
      <c r="C107" s="27" t="s">
        <v>304</v>
      </c>
      <c r="D107" s="47">
        <v>277718.81008808623</v>
      </c>
      <c r="E107" s="47">
        <v>291899.84473255894</v>
      </c>
      <c r="F107" s="47">
        <v>305952.66580771917</v>
      </c>
    </row>
    <row r="108" spans="1:6" s="1" customFormat="1" ht="81" customHeight="1">
      <c r="A108" s="135"/>
      <c r="B108" s="84" t="s">
        <v>308</v>
      </c>
      <c r="C108" s="27" t="s">
        <v>307</v>
      </c>
      <c r="D108" s="48">
        <v>13808.977985619771</v>
      </c>
      <c r="E108" s="48">
        <v>14514.09981426625</v>
      </c>
      <c r="F108" s="48">
        <v>15212.846495491014</v>
      </c>
    </row>
    <row r="109" spans="1:6" s="1" customFormat="1" ht="41.25" customHeight="1">
      <c r="A109" s="121" t="s">
        <v>191</v>
      </c>
      <c r="B109" s="41" t="s">
        <v>17</v>
      </c>
      <c r="C109" s="27" t="s">
        <v>15</v>
      </c>
      <c r="D109" s="47">
        <v>1472064.9646409627</v>
      </c>
      <c r="E109" s="47">
        <v>1547232.376801006</v>
      </c>
      <c r="F109" s="47">
        <v>1621720.1853601388</v>
      </c>
    </row>
    <row r="110" spans="1:6" s="1" customFormat="1" ht="28.5" customHeight="1">
      <c r="A110" s="122"/>
      <c r="B110" s="41" t="s">
        <v>18</v>
      </c>
      <c r="C110" s="27" t="s">
        <v>13</v>
      </c>
      <c r="D110" s="47">
        <v>1472064.9646409627</v>
      </c>
      <c r="E110" s="47">
        <v>1547232.376801006</v>
      </c>
      <c r="F110" s="47">
        <v>1621720.1853601388</v>
      </c>
    </row>
    <row r="111" spans="1:6" s="1" customFormat="1" ht="27.75" customHeight="1">
      <c r="A111" s="122"/>
      <c r="B111" s="41" t="s">
        <v>19</v>
      </c>
      <c r="C111" s="27" t="s">
        <v>16</v>
      </c>
      <c r="D111" s="47">
        <v>736031.43294276285</v>
      </c>
      <c r="E111" s="47">
        <v>773615.08543886722</v>
      </c>
      <c r="F111" s="47">
        <v>810858.93661897909</v>
      </c>
    </row>
    <row r="112" spans="1:6" s="1" customFormat="1" ht="43.5" customHeight="1">
      <c r="A112" s="122" t="s">
        <v>191</v>
      </c>
      <c r="B112" s="41" t="s">
        <v>119</v>
      </c>
      <c r="C112" s="27" t="s">
        <v>83</v>
      </c>
      <c r="D112" s="48">
        <v>13808.977985619771</v>
      </c>
      <c r="E112" s="48">
        <v>14514.09981426625</v>
      </c>
      <c r="F112" s="48">
        <v>15212.846495491014</v>
      </c>
    </row>
    <row r="113" spans="1:7" s="1" customFormat="1" ht="17.25" customHeight="1">
      <c r="A113" s="122"/>
      <c r="B113" s="41" t="s">
        <v>299</v>
      </c>
      <c r="C113" s="27" t="s">
        <v>300</v>
      </c>
      <c r="D113" s="47">
        <v>43291130.741414137</v>
      </c>
      <c r="E113" s="47">
        <v>45501686.895848446</v>
      </c>
      <c r="F113" s="47">
        <v>47692256.970153108</v>
      </c>
    </row>
    <row r="114" spans="1:7" s="1" customFormat="1" ht="21.75" customHeight="1">
      <c r="A114" s="135"/>
      <c r="B114" s="41" t="s">
        <v>135</v>
      </c>
      <c r="C114" s="27" t="s">
        <v>90</v>
      </c>
      <c r="D114" s="47">
        <v>8241308.8991480544</v>
      </c>
      <c r="E114" s="47">
        <v>8662131.2661225889</v>
      </c>
      <c r="F114" s="47">
        <v>9079148.8939459249</v>
      </c>
    </row>
    <row r="115" spans="1:7" s="1" customFormat="1" ht="27.75" customHeight="1">
      <c r="A115" s="126" t="s">
        <v>175</v>
      </c>
      <c r="B115" s="41" t="s">
        <v>380</v>
      </c>
      <c r="C115" s="27" t="s">
        <v>278</v>
      </c>
      <c r="D115" s="47">
        <v>316690109.73528957</v>
      </c>
      <c r="E115" s="47">
        <v>0</v>
      </c>
      <c r="F115" s="47">
        <v>0</v>
      </c>
      <c r="G115" s="19" t="s">
        <v>166</v>
      </c>
    </row>
    <row r="116" spans="1:7" s="1" customFormat="1" ht="21" customHeight="1">
      <c r="A116" s="126"/>
      <c r="B116" s="41" t="s">
        <v>223</v>
      </c>
      <c r="C116" s="27" t="s">
        <v>222</v>
      </c>
      <c r="D116" s="47">
        <v>661384225</v>
      </c>
      <c r="E116" s="47">
        <v>751323402</v>
      </c>
      <c r="F116" s="47">
        <v>450797319.50999999</v>
      </c>
      <c r="G116" s="19"/>
    </row>
    <row r="117" spans="1:7" s="1" customFormat="1">
      <c r="A117" s="127" t="s">
        <v>179</v>
      </c>
      <c r="B117" s="128"/>
      <c r="C117" s="27" t="s">
        <v>14</v>
      </c>
      <c r="D117" s="47">
        <v>137951499.18273386</v>
      </c>
      <c r="E117" s="47">
        <v>144995656.50339502</v>
      </c>
      <c r="F117" s="47">
        <v>151976126.18944252</v>
      </c>
    </row>
    <row r="118" spans="1:7" s="1" customFormat="1" ht="33.75" customHeight="1">
      <c r="A118" s="27" t="s">
        <v>248</v>
      </c>
      <c r="B118" s="41" t="s">
        <v>195</v>
      </c>
      <c r="C118" s="27" t="s">
        <v>11</v>
      </c>
      <c r="D118" s="47">
        <v>1364932.9439899775</v>
      </c>
      <c r="E118" s="47">
        <v>1434629.9204387988</v>
      </c>
      <c r="F118" s="47">
        <v>1503696.7525896316</v>
      </c>
      <c r="G118" s="25"/>
    </row>
    <row r="119" spans="1:7" s="8" customFormat="1" ht="18.75" customHeight="1">
      <c r="A119" s="27" t="s">
        <v>247</v>
      </c>
      <c r="B119" s="133" t="s">
        <v>133</v>
      </c>
      <c r="C119" s="133"/>
      <c r="D119" s="47">
        <v>65919547.171135709</v>
      </c>
      <c r="E119" s="47">
        <v>69285568.298351854</v>
      </c>
      <c r="F119" s="47">
        <v>72621156.555617318</v>
      </c>
      <c r="G119" s="26"/>
    </row>
    <row r="120" spans="1:7" s="8" customFormat="1">
      <c r="A120" s="129" t="s">
        <v>172</v>
      </c>
      <c r="B120" s="130"/>
      <c r="C120" s="131"/>
      <c r="D120" s="6">
        <v>2124795844.0154636</v>
      </c>
      <c r="E120" s="6">
        <v>1956599452.2761774</v>
      </c>
      <c r="F120" s="6">
        <v>1714098507.4707327</v>
      </c>
    </row>
    <row r="121" spans="1:7" s="8" customFormat="1" ht="17.25" customHeight="1">
      <c r="A121" s="124" t="s">
        <v>137</v>
      </c>
      <c r="B121" s="124"/>
      <c r="C121" s="124"/>
      <c r="D121" s="71"/>
      <c r="E121" s="71"/>
      <c r="F121" s="71"/>
    </row>
    <row r="122" spans="1:7" s="8" customFormat="1" ht="17.25" customHeight="1">
      <c r="A122" s="125" t="s">
        <v>138</v>
      </c>
      <c r="B122" s="125"/>
      <c r="C122" s="125"/>
      <c r="D122" s="105"/>
      <c r="E122" s="49"/>
      <c r="F122" s="49"/>
    </row>
    <row r="123" spans="1:7" s="8" customFormat="1" ht="17.25" customHeight="1">
      <c r="A123" s="123" t="s">
        <v>214</v>
      </c>
      <c r="B123" s="123"/>
      <c r="C123" s="123"/>
      <c r="D123" s="49"/>
      <c r="E123" s="49"/>
      <c r="F123" s="49"/>
    </row>
    <row r="124" spans="1:7" s="8" customFormat="1" ht="15" customHeight="1">
      <c r="A124" s="49"/>
      <c r="B124" s="49"/>
      <c r="C124" s="81"/>
      <c r="D124" s="82"/>
      <c r="E124" s="82"/>
      <c r="F124" s="82"/>
    </row>
    <row r="125" spans="1:7" s="8" customFormat="1" ht="15" customHeight="1">
      <c r="A125" s="49"/>
      <c r="B125" s="49"/>
      <c r="C125" s="49"/>
      <c r="D125" s="70"/>
      <c r="E125" s="70"/>
      <c r="F125" s="70"/>
    </row>
  </sheetData>
  <mergeCells count="22">
    <mergeCell ref="A75:A84"/>
    <mergeCell ref="A59:A70"/>
    <mergeCell ref="A1:F1"/>
    <mergeCell ref="B119:C119"/>
    <mergeCell ref="A2:C2"/>
    <mergeCell ref="A71:A74"/>
    <mergeCell ref="A85:A98"/>
    <mergeCell ref="A99:A108"/>
    <mergeCell ref="A109:A111"/>
    <mergeCell ref="A112:A114"/>
    <mergeCell ref="A123:C123"/>
    <mergeCell ref="A121:C121"/>
    <mergeCell ref="A122:C122"/>
    <mergeCell ref="A115:A116"/>
    <mergeCell ref="A117:B117"/>
    <mergeCell ref="A120:C120"/>
    <mergeCell ref="A3:A11"/>
    <mergeCell ref="A12:A19"/>
    <mergeCell ref="A20:A29"/>
    <mergeCell ref="A30:A39"/>
    <mergeCell ref="A40:A49"/>
    <mergeCell ref="A50:A58"/>
  </mergeCells>
  <phoneticPr fontId="0" type="noConversion"/>
  <printOptions horizontalCentered="1"/>
  <pageMargins left="0.74803149606299213" right="0.39370078740157483" top="0.43307086614173229" bottom="0.62992125984251968" header="0.39370078740157483" footer="0.47244094488188981"/>
  <pageSetup paperSize="9" scale="90" orientation="landscape" verticalDpi="300" r:id="rId1"/>
  <headerFooter scaleWithDoc="0" alignWithMargins="0"/>
</worksheet>
</file>

<file path=xl/worksheets/sheet10.xml><?xml version="1.0" encoding="utf-8"?>
<worksheet xmlns="http://schemas.openxmlformats.org/spreadsheetml/2006/main" xmlns:r="http://schemas.openxmlformats.org/officeDocument/2006/relationships">
  <dimension ref="A1:J15"/>
  <sheetViews>
    <sheetView workbookViewId="0">
      <selection activeCell="E19" sqref="E19"/>
    </sheetView>
  </sheetViews>
  <sheetFormatPr defaultRowHeight="12.75"/>
  <cols>
    <col min="1" max="1" width="24" customWidth="1"/>
    <col min="2" max="2" width="15" customWidth="1"/>
    <col min="3" max="3" width="14" customWidth="1"/>
    <col min="4" max="4" width="14.5703125" bestFit="1" customWidth="1"/>
    <col min="5" max="5" width="15" bestFit="1" customWidth="1"/>
    <col min="6" max="6" width="14" customWidth="1"/>
    <col min="7" max="7" width="14.5703125" bestFit="1" customWidth="1"/>
    <col min="8" max="8" width="15" customWidth="1"/>
    <col min="9" max="9" width="14" customWidth="1"/>
    <col min="10" max="10" width="15" bestFit="1" customWidth="1"/>
  </cols>
  <sheetData>
    <row r="1" spans="1:10">
      <c r="A1" s="141" t="s">
        <v>397</v>
      </c>
      <c r="B1" s="141"/>
      <c r="C1" s="141"/>
      <c r="D1" s="141"/>
      <c r="E1" s="141"/>
      <c r="F1" s="141"/>
      <c r="G1" s="141"/>
      <c r="H1" s="141"/>
      <c r="I1" s="141"/>
    </row>
    <row r="2" spans="1:10">
      <c r="A2" s="141" t="s">
        <v>382</v>
      </c>
      <c r="B2" s="141"/>
      <c r="C2" s="141"/>
      <c r="D2" s="141"/>
      <c r="E2" s="141"/>
      <c r="F2" s="141"/>
      <c r="G2" s="141"/>
      <c r="H2" s="141"/>
      <c r="I2" s="141"/>
      <c r="J2" s="112"/>
    </row>
    <row r="3" spans="1:10">
      <c r="A3" s="112"/>
      <c r="B3" s="112"/>
      <c r="C3" s="112"/>
      <c r="D3" s="112"/>
      <c r="E3" s="112"/>
      <c r="F3" s="112"/>
      <c r="G3" s="112"/>
      <c r="H3" s="112"/>
      <c r="I3" s="112"/>
      <c r="J3" s="112"/>
    </row>
    <row r="4" spans="1:10">
      <c r="A4" s="112"/>
      <c r="B4" s="112"/>
      <c r="C4" s="112"/>
      <c r="D4" s="112"/>
      <c r="E4" s="112"/>
      <c r="F4" s="112"/>
      <c r="G4" s="112"/>
      <c r="H4" s="112"/>
      <c r="I4" s="113" t="s">
        <v>383</v>
      </c>
      <c r="J4" s="112"/>
    </row>
    <row r="5" spans="1:10">
      <c r="A5" s="117"/>
      <c r="B5" s="142" t="s">
        <v>384</v>
      </c>
      <c r="C5" s="142"/>
      <c r="D5" s="142"/>
      <c r="E5" s="142" t="s">
        <v>385</v>
      </c>
      <c r="F5" s="142"/>
      <c r="G5" s="142"/>
      <c r="H5" s="142" t="s">
        <v>398</v>
      </c>
      <c r="I5" s="142"/>
      <c r="J5" s="142"/>
    </row>
    <row r="6" spans="1:10">
      <c r="A6" s="117" t="s">
        <v>386</v>
      </c>
      <c r="B6" s="118" t="s">
        <v>399</v>
      </c>
      <c r="C6" s="118" t="s">
        <v>388</v>
      </c>
      <c r="D6" s="118" t="s">
        <v>387</v>
      </c>
      <c r="E6" s="118" t="s">
        <v>399</v>
      </c>
      <c r="F6" s="118" t="s">
        <v>388</v>
      </c>
      <c r="G6" s="118" t="s">
        <v>387</v>
      </c>
      <c r="H6" s="118" t="s">
        <v>399</v>
      </c>
      <c r="I6" s="118" t="s">
        <v>388</v>
      </c>
      <c r="J6" s="118" t="s">
        <v>387</v>
      </c>
    </row>
    <row r="7" spans="1:10" ht="13.5" thickBot="1">
      <c r="A7" s="115" t="s">
        <v>389</v>
      </c>
      <c r="B7" s="114">
        <f>+'[1]ANEXO I'!$D$19</f>
        <v>6104642437.616724</v>
      </c>
      <c r="C7" s="116">
        <v>2124795844</v>
      </c>
      <c r="D7" s="119">
        <f>+B7+C7</f>
        <v>8229438281.616724</v>
      </c>
      <c r="E7" s="114">
        <f>+'[1]ANEXO I'!$E$19</f>
        <v>7036369262.2189493</v>
      </c>
      <c r="F7" s="116">
        <v>1956599452</v>
      </c>
      <c r="G7" s="119">
        <f>+E7+F7</f>
        <v>8992968714.2189484</v>
      </c>
      <c r="H7" s="114">
        <f>+'[1]ANEXO I'!$F$19</f>
        <v>7724027987.695693</v>
      </c>
      <c r="I7" s="116">
        <v>1714098507</v>
      </c>
      <c r="J7" s="119">
        <f>+H7+I7</f>
        <v>9438126494.695694</v>
      </c>
    </row>
    <row r="8" spans="1:10" ht="13.5" thickBot="1">
      <c r="A8" s="115" t="s">
        <v>390</v>
      </c>
      <c r="B8" s="114">
        <f>+'[1]ANEXO I'!$D$21</f>
        <v>1185604321.4340687</v>
      </c>
      <c r="C8" s="116">
        <v>44343470</v>
      </c>
      <c r="D8" s="119">
        <f t="shared" ref="D8:D14" si="0">+B8+C8</f>
        <v>1229947791.4340687</v>
      </c>
      <c r="E8" s="114">
        <f>+'[1]ANEXO I'!$E$21</f>
        <v>1297768287.0942564</v>
      </c>
      <c r="F8" s="116">
        <v>37187656</v>
      </c>
      <c r="G8" s="119">
        <f t="shared" ref="G8:G14" si="1">+E8+F8</f>
        <v>1334955943.0942564</v>
      </c>
      <c r="H8" s="114">
        <f>+'[1]ANEXO I'!$F$21</f>
        <v>1411396889.1183388</v>
      </c>
      <c r="I8" s="116">
        <v>38977967</v>
      </c>
      <c r="J8" s="119">
        <f t="shared" ref="J8:J14" si="2">+H8+I8</f>
        <v>1450374856.1183388</v>
      </c>
    </row>
    <row r="9" spans="1:10" ht="13.5" thickBot="1">
      <c r="A9" s="115" t="s">
        <v>391</v>
      </c>
      <c r="B9" s="114">
        <f>+'[1]ANEXO I'!$D$15</f>
        <v>644186143.75116169</v>
      </c>
      <c r="C9" s="116">
        <v>24070691</v>
      </c>
      <c r="D9" s="119">
        <f t="shared" si="0"/>
        <v>668256834.75116169</v>
      </c>
      <c r="E9" s="114">
        <f>+'[1]ANEXO I'!$E$15</f>
        <v>677090970.4577235</v>
      </c>
      <c r="F9" s="116">
        <v>25288772</v>
      </c>
      <c r="G9" s="119">
        <f t="shared" si="1"/>
        <v>702379742.4577235</v>
      </c>
      <c r="H9" s="114">
        <f>+'[1]ANEXO I'!$F$15</f>
        <v>711209623.83733833</v>
      </c>
      <c r="I9" s="116">
        <v>26506240</v>
      </c>
      <c r="J9" s="119">
        <f t="shared" si="2"/>
        <v>737715863.83733833</v>
      </c>
    </row>
    <row r="10" spans="1:10" ht="13.5" thickBot="1">
      <c r="A10" s="115" t="s">
        <v>392</v>
      </c>
      <c r="B10" s="114">
        <f>+'[1]ANEXO I'!$D$13</f>
        <v>511525911.26813954</v>
      </c>
      <c r="C10" s="116">
        <v>78093584</v>
      </c>
      <c r="D10" s="119">
        <f t="shared" si="0"/>
        <v>589619495.2681396</v>
      </c>
      <c r="E10" s="114">
        <f>+'[1]ANEXO I'!$E$13</f>
        <v>549596048.75765193</v>
      </c>
      <c r="F10" s="116">
        <v>70130930</v>
      </c>
      <c r="G10" s="119">
        <f t="shared" si="1"/>
        <v>619726978.75765193</v>
      </c>
      <c r="H10" s="114">
        <f>+'[1]ANEXO I'!$F$13</f>
        <v>577397694.60827112</v>
      </c>
      <c r="I10" s="116">
        <v>73507216</v>
      </c>
      <c r="J10" s="119">
        <f t="shared" si="2"/>
        <v>650904910.60827112</v>
      </c>
    </row>
    <row r="11" spans="1:10" ht="13.5" thickBot="1">
      <c r="A11" s="115" t="s">
        <v>393</v>
      </c>
      <c r="B11" s="114">
        <f>+'[1]ANEXO I'!$D$17</f>
        <v>317434488.17155933</v>
      </c>
      <c r="C11" s="116">
        <v>123671521</v>
      </c>
      <c r="D11" s="119">
        <f t="shared" si="0"/>
        <v>441106009.17155933</v>
      </c>
      <c r="E11" s="114">
        <f>+'[1]ANEXO I'!$E$17</f>
        <v>349176724.11776483</v>
      </c>
      <c r="F11" s="116">
        <v>60573454</v>
      </c>
      <c r="G11" s="119">
        <f t="shared" si="1"/>
        <v>409750178.11776483</v>
      </c>
      <c r="H11" s="114">
        <f>+'[1]ANEXO I'!$F$17</f>
        <v>377595837.34268421</v>
      </c>
      <c r="I11" s="116">
        <v>63489618</v>
      </c>
      <c r="J11" s="119">
        <f t="shared" si="2"/>
        <v>441085455.34268421</v>
      </c>
    </row>
    <row r="12" spans="1:10" ht="13.5" thickBot="1">
      <c r="A12" s="115" t="s">
        <v>394</v>
      </c>
      <c r="B12" s="114">
        <f>+'[1]ANEXO I'!$D$16</f>
        <v>46355658.508169875</v>
      </c>
      <c r="C12" s="116">
        <v>32675513</v>
      </c>
      <c r="D12" s="119">
        <f t="shared" si="0"/>
        <v>79031171.508169875</v>
      </c>
      <c r="E12" s="114">
        <f>+'[1]ANEXO I'!$E$16</f>
        <v>61994446.455201089</v>
      </c>
      <c r="F12" s="116">
        <v>12167570</v>
      </c>
      <c r="G12" s="119">
        <f t="shared" si="1"/>
        <v>74162016.455201089</v>
      </c>
      <c r="H12" s="114">
        <f>+'[1]ANEXO I'!$F$16</f>
        <v>67403113.395382211</v>
      </c>
      <c r="I12" s="116">
        <v>12753349</v>
      </c>
      <c r="J12" s="119">
        <f t="shared" si="2"/>
        <v>80156462.395382211</v>
      </c>
    </row>
    <row r="13" spans="1:10" ht="13.5" thickBot="1">
      <c r="A13" s="115" t="s">
        <v>395</v>
      </c>
      <c r="B13" s="114">
        <f>+'[1]ANEXO I'!$D$32</f>
        <v>96527725.835633278</v>
      </c>
      <c r="C13" s="116">
        <v>10036419</v>
      </c>
      <c r="D13" s="119">
        <f t="shared" si="0"/>
        <v>106564144.83563328</v>
      </c>
      <c r="E13" s="114">
        <f>+'[1]ANEXO I'!$E$32</f>
        <v>102058749.35142343</v>
      </c>
      <c r="F13" s="116">
        <v>9946834</v>
      </c>
      <c r="G13" s="119">
        <f t="shared" si="1"/>
        <v>112005583.35142343</v>
      </c>
      <c r="H13" s="114">
        <f>+'[1]ANEXO I'!$F$32</f>
        <v>107214787.01802363</v>
      </c>
      <c r="I13" s="116">
        <v>10425701</v>
      </c>
      <c r="J13" s="119">
        <f t="shared" si="2"/>
        <v>117640488.01802363</v>
      </c>
    </row>
    <row r="14" spans="1:10" ht="13.5" thickBot="1">
      <c r="A14" s="115" t="s">
        <v>396</v>
      </c>
      <c r="B14" s="114">
        <f>+'[1]ANEXO I'!$D$39</f>
        <v>71016717.836517453</v>
      </c>
      <c r="C14" s="116">
        <v>24355444</v>
      </c>
      <c r="D14" s="119">
        <f t="shared" si="0"/>
        <v>95372161.836517453</v>
      </c>
      <c r="E14" s="114">
        <f>+'[1]ANEXO I'!$E$39</f>
        <v>77979015.741854638</v>
      </c>
      <c r="F14" s="116">
        <v>15460034</v>
      </c>
      <c r="G14" s="119">
        <f t="shared" si="1"/>
        <v>93439049.741854638</v>
      </c>
      <c r="H14" s="114">
        <f>+'[1]ANEXO I'!$F$39</f>
        <v>83541324.647191823</v>
      </c>
      <c r="I14" s="116">
        <v>8646882</v>
      </c>
      <c r="J14" s="119">
        <f t="shared" si="2"/>
        <v>92188206.647191823</v>
      </c>
    </row>
    <row r="15" spans="1:10">
      <c r="A15" s="117" t="s">
        <v>172</v>
      </c>
      <c r="B15" s="120">
        <f t="shared" ref="B15:J15" si="3">SUM(B7:B14)</f>
        <v>8977293404.4219742</v>
      </c>
      <c r="C15" s="120">
        <f t="shared" si="3"/>
        <v>2462042486</v>
      </c>
      <c r="D15" s="120">
        <f t="shared" si="3"/>
        <v>11439335890.421974</v>
      </c>
      <c r="E15" s="120">
        <f t="shared" si="3"/>
        <v>10152033504.194824</v>
      </c>
      <c r="F15" s="120">
        <f t="shared" si="3"/>
        <v>2187354702</v>
      </c>
      <c r="G15" s="120">
        <f t="shared" si="3"/>
        <v>12339388206.194824</v>
      </c>
      <c r="H15" s="120">
        <f t="shared" si="3"/>
        <v>11059787257.662922</v>
      </c>
      <c r="I15" s="120">
        <f t="shared" si="3"/>
        <v>1948405480</v>
      </c>
      <c r="J15" s="120">
        <f t="shared" si="3"/>
        <v>13008192737.662924</v>
      </c>
    </row>
  </sheetData>
  <mergeCells count="5">
    <mergeCell ref="A1:I1"/>
    <mergeCell ref="A2:I2"/>
    <mergeCell ref="B5:D5"/>
    <mergeCell ref="E5:G5"/>
    <mergeCell ref="H5:J5"/>
  </mergeCells>
  <pageMargins left="0.51181102362204722" right="0.51181102362204722" top="0.78740157480314965" bottom="0.78740157480314965"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dimension ref="A1:G18"/>
  <sheetViews>
    <sheetView view="pageBreakPreview" zoomScale="60" zoomScaleNormal="100" workbookViewId="0">
      <selection activeCell="E7" sqref="E7"/>
    </sheetView>
  </sheetViews>
  <sheetFormatPr defaultRowHeight="12.75"/>
  <cols>
    <col min="1" max="1" width="21" style="9" customWidth="1"/>
    <col min="2" max="2" width="47" style="9" customWidth="1"/>
    <col min="3" max="3" width="42.5703125" style="52" customWidth="1"/>
    <col min="4" max="4" width="12.5703125" style="56" bestFit="1" customWidth="1"/>
    <col min="5" max="5" width="12.28515625" style="7" bestFit="1" customWidth="1"/>
    <col min="6" max="6" width="13" style="56" bestFit="1" customWidth="1"/>
    <col min="7" max="16384" width="9.140625" style="7"/>
  </cols>
  <sheetData>
    <row r="1" spans="1:7">
      <c r="A1" s="132" t="s">
        <v>72</v>
      </c>
      <c r="B1" s="132"/>
      <c r="C1" s="132"/>
      <c r="D1" s="132"/>
      <c r="E1" s="132"/>
      <c r="F1" s="132"/>
      <c r="G1" s="40"/>
    </row>
    <row r="2" spans="1:7" s="8" customFormat="1">
      <c r="A2" s="134" t="s">
        <v>168</v>
      </c>
      <c r="B2" s="134"/>
      <c r="C2" s="134"/>
      <c r="D2" s="46">
        <v>2014</v>
      </c>
      <c r="E2" s="46">
        <v>2015</v>
      </c>
      <c r="F2" s="46">
        <v>2016</v>
      </c>
    </row>
    <row r="3" spans="1:7" s="8" customFormat="1" ht="51">
      <c r="A3" s="44" t="s">
        <v>213</v>
      </c>
      <c r="B3" s="85" t="s">
        <v>375</v>
      </c>
      <c r="C3" s="44" t="s">
        <v>252</v>
      </c>
      <c r="D3" s="86">
        <v>518957.15811087011</v>
      </c>
      <c r="E3" s="86">
        <v>545456.44145373453</v>
      </c>
      <c r="F3" s="86">
        <v>571716.13947812316</v>
      </c>
    </row>
    <row r="4" spans="1:7" ht="25.5">
      <c r="A4" s="134" t="s">
        <v>174</v>
      </c>
      <c r="B4" s="87" t="s">
        <v>196</v>
      </c>
      <c r="C4" s="27" t="s">
        <v>215</v>
      </c>
      <c r="D4" s="86">
        <v>60322.42876552511</v>
      </c>
      <c r="E4" s="86">
        <v>63402.646673312214</v>
      </c>
      <c r="F4" s="86">
        <v>66455.015715193644</v>
      </c>
    </row>
    <row r="5" spans="1:7" ht="76.5">
      <c r="A5" s="134"/>
      <c r="B5" s="85" t="s">
        <v>374</v>
      </c>
      <c r="C5" s="27" t="s">
        <v>216</v>
      </c>
      <c r="D5" s="86">
        <v>61280.510622440503</v>
      </c>
      <c r="E5" s="86">
        <v>64409.650646813257</v>
      </c>
      <c r="F5" s="86">
        <v>67510.499490643706</v>
      </c>
    </row>
    <row r="6" spans="1:7" ht="25.5">
      <c r="A6" s="134"/>
      <c r="B6" s="85" t="s">
        <v>218</v>
      </c>
      <c r="C6" s="27" t="s">
        <v>217</v>
      </c>
      <c r="D6" s="86">
        <v>7520628.8128480241</v>
      </c>
      <c r="E6" s="86">
        <v>7904651.406454091</v>
      </c>
      <c r="F6" s="86">
        <v>8285201.9750170438</v>
      </c>
    </row>
    <row r="7" spans="1:7" ht="25.5">
      <c r="A7" s="134"/>
      <c r="B7" s="85" t="s">
        <v>219</v>
      </c>
      <c r="C7" s="27" t="s">
        <v>220</v>
      </c>
      <c r="D7" s="86">
        <v>16539469.934946826</v>
      </c>
      <c r="E7" s="86">
        <v>17384017.684788845</v>
      </c>
      <c r="F7" s="86">
        <v>18220929.709581401</v>
      </c>
    </row>
    <row r="8" spans="1:7" ht="25.5">
      <c r="A8" s="134"/>
      <c r="B8" s="87" t="s">
        <v>148</v>
      </c>
      <c r="C8" s="27" t="s">
        <v>69</v>
      </c>
      <c r="D8" s="86">
        <v>971619.87886069971</v>
      </c>
      <c r="E8" s="86">
        <v>1021233.2815647215</v>
      </c>
      <c r="F8" s="86">
        <v>1070398.119576117</v>
      </c>
    </row>
    <row r="9" spans="1:7" s="1" customFormat="1" ht="51">
      <c r="A9" s="126" t="s">
        <v>120</v>
      </c>
      <c r="B9" s="88" t="s">
        <v>221</v>
      </c>
      <c r="C9" s="27" t="s">
        <v>188</v>
      </c>
      <c r="D9" s="86">
        <v>890142.42388041306</v>
      </c>
      <c r="E9" s="86">
        <v>935595.37878670602</v>
      </c>
      <c r="F9" s="86">
        <v>980637.38444067398</v>
      </c>
    </row>
    <row r="10" spans="1:7" s="1" customFormat="1" ht="63.75">
      <c r="A10" s="126"/>
      <c r="B10" s="87" t="s">
        <v>358</v>
      </c>
      <c r="C10" s="27" t="s">
        <v>128</v>
      </c>
      <c r="D10" s="86">
        <v>2606983.9295155103</v>
      </c>
      <c r="E10" s="86">
        <v>2740103.2144869431</v>
      </c>
      <c r="F10" s="86">
        <v>2872018.9413895593</v>
      </c>
    </row>
    <row r="11" spans="1:7" s="1" customFormat="1" ht="25.5">
      <c r="A11" s="126"/>
      <c r="B11" s="87" t="s">
        <v>357</v>
      </c>
      <c r="C11" s="27" t="s">
        <v>185</v>
      </c>
      <c r="D11" s="86">
        <v>6211605.9723790837</v>
      </c>
      <c r="E11" s="86">
        <v>6528786.5028018616</v>
      </c>
      <c r="F11" s="86">
        <v>6843099.3406379195</v>
      </c>
    </row>
    <row r="12" spans="1:7" s="1" customFormat="1">
      <c r="A12" s="27" t="s">
        <v>84</v>
      </c>
      <c r="B12" s="87" t="s">
        <v>131</v>
      </c>
      <c r="C12" s="27" t="s">
        <v>344</v>
      </c>
      <c r="D12" s="86">
        <v>8962459.1066659354</v>
      </c>
      <c r="E12" s="86">
        <v>0</v>
      </c>
      <c r="F12" s="86">
        <v>0</v>
      </c>
    </row>
    <row r="13" spans="1:7" s="8" customFormat="1">
      <c r="A13" s="132" t="s">
        <v>172</v>
      </c>
      <c r="B13" s="132"/>
      <c r="C13" s="132"/>
      <c r="D13" s="89">
        <v>44343470.156595334</v>
      </c>
      <c r="E13" s="89">
        <v>37187656.207657024</v>
      </c>
      <c r="F13" s="89">
        <v>38977967.125326678</v>
      </c>
    </row>
    <row r="14" spans="1:7" s="8" customFormat="1" ht="12.75" customHeight="1">
      <c r="A14" s="124" t="s">
        <v>214</v>
      </c>
      <c r="B14" s="124"/>
      <c r="C14" s="124"/>
      <c r="D14" s="124"/>
      <c r="E14" s="124"/>
      <c r="F14" s="124"/>
    </row>
    <row r="15" spans="1:7" s="8" customFormat="1" ht="12.75" customHeight="1">
      <c r="A15" s="49"/>
      <c r="B15" s="49"/>
      <c r="C15" s="49"/>
      <c r="D15" s="49"/>
      <c r="E15" s="49"/>
      <c r="F15" s="49"/>
    </row>
    <row r="16" spans="1:7">
      <c r="A16" s="18"/>
      <c r="B16" s="50"/>
      <c r="C16" s="51"/>
      <c r="D16" s="53"/>
      <c r="E16" s="54"/>
      <c r="F16" s="55"/>
      <c r="G16" s="40"/>
    </row>
    <row r="17" spans="4:6">
      <c r="D17" s="72"/>
      <c r="E17" s="72"/>
      <c r="F17" s="72"/>
    </row>
    <row r="18" spans="4:6">
      <c r="D18" s="77"/>
      <c r="E18" s="77"/>
      <c r="F18" s="77"/>
    </row>
  </sheetData>
  <mergeCells count="6">
    <mergeCell ref="A14:F14"/>
    <mergeCell ref="A1:F1"/>
    <mergeCell ref="A13:C13"/>
    <mergeCell ref="A2:C2"/>
    <mergeCell ref="A4:A8"/>
    <mergeCell ref="A9:A11"/>
  </mergeCells>
  <phoneticPr fontId="0" type="noConversion"/>
  <printOptions horizontalCentered="1" verticalCentered="1"/>
  <pageMargins left="0.19685039370078741" right="0.19685039370078741" top="0.55118110236220474" bottom="0.31496062992125984" header="0.51181102362204722" footer="0.39370078740157483"/>
  <pageSetup paperSize="9" scale="90" orientation="landscape" verticalDpi="300" r:id="rId1"/>
  <headerFooter alignWithMargins="0"/>
</worksheet>
</file>

<file path=xl/worksheets/sheet3.xml><?xml version="1.0" encoding="utf-8"?>
<worksheet xmlns="http://schemas.openxmlformats.org/spreadsheetml/2006/main" xmlns:r="http://schemas.openxmlformats.org/officeDocument/2006/relationships">
  <dimension ref="A1:H22"/>
  <sheetViews>
    <sheetView view="pageBreakPreview" zoomScale="60" zoomScaleNormal="90" workbookViewId="0">
      <selection activeCell="E7" sqref="E7"/>
    </sheetView>
  </sheetViews>
  <sheetFormatPr defaultRowHeight="12.75"/>
  <cols>
    <col min="1" max="1" width="19.85546875" style="9" bestFit="1" customWidth="1"/>
    <col min="2" max="2" width="47" style="9" customWidth="1"/>
    <col min="3" max="3" width="42.7109375" style="52" customWidth="1"/>
    <col min="4" max="5" width="12" style="56" bestFit="1" customWidth="1"/>
    <col min="6" max="6" width="12.28515625" style="56" bestFit="1" customWidth="1"/>
    <col min="7" max="7" width="12.85546875" style="7" bestFit="1" customWidth="1"/>
    <col min="8" max="8" width="9.140625" style="7"/>
    <col min="9" max="9" width="12.7109375" style="7" bestFit="1" customWidth="1"/>
    <col min="10" max="16384" width="9.140625" style="7"/>
  </cols>
  <sheetData>
    <row r="1" spans="1:8">
      <c r="A1" s="132" t="s">
        <v>73</v>
      </c>
      <c r="B1" s="132"/>
      <c r="C1" s="132"/>
      <c r="D1" s="132"/>
      <c r="E1" s="132"/>
      <c r="F1" s="132"/>
      <c r="G1" s="40"/>
    </row>
    <row r="2" spans="1:8" s="8" customFormat="1">
      <c r="A2" s="134" t="s">
        <v>168</v>
      </c>
      <c r="B2" s="134"/>
      <c r="C2" s="134"/>
      <c r="D2" s="46">
        <v>2014</v>
      </c>
      <c r="E2" s="46">
        <v>2015</v>
      </c>
      <c r="F2" s="46">
        <v>2016</v>
      </c>
      <c r="G2" s="69"/>
      <c r="H2" s="39"/>
    </row>
    <row r="3" spans="1:8" s="8" customFormat="1" ht="51">
      <c r="A3" s="44" t="s">
        <v>164</v>
      </c>
      <c r="B3" s="42" t="s">
        <v>253</v>
      </c>
      <c r="C3" s="44" t="s">
        <v>252</v>
      </c>
      <c r="D3" s="47">
        <v>343888.42396952084</v>
      </c>
      <c r="E3" s="47">
        <v>361448.24878872599</v>
      </c>
      <c r="F3" s="47">
        <v>378849.31172115653</v>
      </c>
      <c r="G3" s="38"/>
    </row>
    <row r="4" spans="1:8" s="1" customFormat="1" ht="51.75" customHeight="1">
      <c r="A4" s="126" t="s">
        <v>174</v>
      </c>
      <c r="B4" s="41" t="s">
        <v>10</v>
      </c>
      <c r="C4" s="27" t="s">
        <v>284</v>
      </c>
      <c r="D4" s="47">
        <v>474360.10112211609</v>
      </c>
      <c r="E4" s="47">
        <v>498582.14436734933</v>
      </c>
      <c r="F4" s="47">
        <v>522585.19127709826</v>
      </c>
      <c r="G4" s="38"/>
      <c r="H4" s="2"/>
    </row>
    <row r="5" spans="1:8" s="1" customFormat="1" ht="40.5" customHeight="1">
      <c r="A5" s="126"/>
      <c r="B5" s="41" t="s">
        <v>254</v>
      </c>
      <c r="C5" s="27" t="s">
        <v>255</v>
      </c>
      <c r="D5" s="47">
        <v>15449.582336938051</v>
      </c>
      <c r="E5" s="47">
        <v>16238.477631042408</v>
      </c>
      <c r="F5" s="47">
        <v>17020.240365075737</v>
      </c>
      <c r="G5" s="38"/>
      <c r="H5" s="2"/>
    </row>
    <row r="6" spans="1:8" s="1" customFormat="1" ht="15.75" customHeight="1">
      <c r="A6" s="126"/>
      <c r="B6" s="41" t="s">
        <v>121</v>
      </c>
      <c r="C6" s="27" t="s">
        <v>256</v>
      </c>
      <c r="D6" s="47">
        <v>2893901.0772986766</v>
      </c>
      <c r="E6" s="47">
        <v>3041671.087626148</v>
      </c>
      <c r="F6" s="47">
        <v>3188105.0797478659</v>
      </c>
      <c r="G6" s="38"/>
      <c r="H6" s="2"/>
    </row>
    <row r="7" spans="1:8" s="1" customFormat="1" ht="38.25">
      <c r="A7" s="126"/>
      <c r="B7" s="41" t="s">
        <v>122</v>
      </c>
      <c r="C7" s="27" t="s">
        <v>257</v>
      </c>
      <c r="D7" s="47">
        <v>5187490.5137040308</v>
      </c>
      <c r="E7" s="47">
        <v>5452377.0824941602</v>
      </c>
      <c r="F7" s="47">
        <v>5714868.7588593718</v>
      </c>
      <c r="G7" s="38"/>
      <c r="H7" s="2"/>
    </row>
    <row r="8" spans="1:8" s="1" customFormat="1" ht="39.75" customHeight="1">
      <c r="A8" s="126"/>
      <c r="B8" s="41" t="s">
        <v>118</v>
      </c>
      <c r="C8" s="27" t="s">
        <v>258</v>
      </c>
      <c r="D8" s="47">
        <v>82455.903602391991</v>
      </c>
      <c r="E8" s="47">
        <v>86666.313495967232</v>
      </c>
      <c r="F8" s="47">
        <v>90838.656231943765</v>
      </c>
      <c r="G8" s="38"/>
      <c r="H8" s="2"/>
    </row>
    <row r="9" spans="1:8" s="1" customFormat="1" ht="51">
      <c r="A9" s="126"/>
      <c r="B9" s="41" t="s">
        <v>123</v>
      </c>
      <c r="C9" s="27" t="s">
        <v>259</v>
      </c>
      <c r="D9" s="47">
        <v>3442669.8401260586</v>
      </c>
      <c r="E9" s="47">
        <v>3618461.3907841663</v>
      </c>
      <c r="F9" s="47">
        <v>3792663.5748882857</v>
      </c>
      <c r="G9" s="38"/>
      <c r="H9" s="2"/>
    </row>
    <row r="10" spans="1:8" s="1" customFormat="1" ht="63.75">
      <c r="A10" s="126"/>
      <c r="B10" s="41" t="s">
        <v>260</v>
      </c>
      <c r="C10" s="27" t="s">
        <v>261</v>
      </c>
      <c r="D10" s="47">
        <v>2165.1513207873882</v>
      </c>
      <c r="E10" s="47">
        <v>2275.7094996909823</v>
      </c>
      <c r="F10" s="47">
        <v>2385.2680999961663</v>
      </c>
      <c r="G10" s="38"/>
      <c r="H10" s="2"/>
    </row>
    <row r="11" spans="1:8" s="1" customFormat="1" ht="51">
      <c r="A11" s="126"/>
      <c r="B11" s="41" t="s">
        <v>282</v>
      </c>
      <c r="C11" s="27" t="s">
        <v>283</v>
      </c>
      <c r="D11" s="47">
        <v>4396074.0954941735</v>
      </c>
      <c r="E11" s="47">
        <v>4620548.9124073628</v>
      </c>
      <c r="F11" s="47">
        <v>4842994.2076235283</v>
      </c>
      <c r="G11" s="38"/>
      <c r="H11" s="2"/>
    </row>
    <row r="12" spans="1:8" s="1" customFormat="1" ht="38.25">
      <c r="A12" s="126"/>
      <c r="B12" s="41" t="s">
        <v>309</v>
      </c>
      <c r="C12" s="27" t="s">
        <v>310</v>
      </c>
      <c r="D12" s="47">
        <v>10493.777184177356</v>
      </c>
      <c r="E12" s="47">
        <v>11029.616358171355</v>
      </c>
      <c r="F12" s="47">
        <v>11560.610903067574</v>
      </c>
      <c r="G12" s="38"/>
      <c r="H12" s="2"/>
    </row>
    <row r="13" spans="1:8" s="1" customFormat="1" ht="63" customHeight="1">
      <c r="A13" s="126"/>
      <c r="B13" s="41" t="s">
        <v>149</v>
      </c>
      <c r="C13" s="27" t="s">
        <v>344</v>
      </c>
      <c r="D13" s="47">
        <v>1088724.1359698086</v>
      </c>
      <c r="E13" s="47">
        <v>1144317.1823520989</v>
      </c>
      <c r="F13" s="47">
        <v>1199407.6008878092</v>
      </c>
      <c r="G13" s="38"/>
      <c r="H13" s="2"/>
    </row>
    <row r="14" spans="1:8" s="1" customFormat="1" ht="38.25">
      <c r="A14" s="44" t="s">
        <v>186</v>
      </c>
      <c r="B14" s="41" t="s">
        <v>286</v>
      </c>
      <c r="C14" s="27" t="s">
        <v>287</v>
      </c>
      <c r="D14" s="47">
        <v>5801647.9624765739</v>
      </c>
      <c r="E14" s="47">
        <v>6097894.9855889799</v>
      </c>
      <c r="F14" s="47">
        <v>6391463.5801393157</v>
      </c>
      <c r="G14" s="38"/>
    </row>
    <row r="15" spans="1:8" s="1" customFormat="1" ht="25.5">
      <c r="A15" s="27" t="s">
        <v>176</v>
      </c>
      <c r="B15" s="41" t="s">
        <v>177</v>
      </c>
      <c r="C15" s="27" t="s">
        <v>288</v>
      </c>
      <c r="D15" s="47">
        <v>2165.1513207873882</v>
      </c>
      <c r="E15" s="47">
        <v>2275.7094996909823</v>
      </c>
      <c r="F15" s="47">
        <v>2385.2680999961663</v>
      </c>
      <c r="G15" s="38"/>
    </row>
    <row r="16" spans="1:8" s="1" customFormat="1" ht="15" customHeight="1">
      <c r="A16" s="126" t="s">
        <v>175</v>
      </c>
      <c r="B16" s="41" t="s">
        <v>124</v>
      </c>
      <c r="C16" s="27" t="s">
        <v>285</v>
      </c>
      <c r="D16" s="47">
        <v>318711.39047728543</v>
      </c>
      <c r="E16" s="47">
        <v>334985.61140064651</v>
      </c>
      <c r="F16" s="47">
        <v>351112.69383907487</v>
      </c>
      <c r="G16" s="38"/>
    </row>
    <row r="17" spans="1:7" s="1" customFormat="1" ht="38.25">
      <c r="A17" s="126"/>
      <c r="B17" s="41" t="s">
        <v>309</v>
      </c>
      <c r="C17" s="27" t="s">
        <v>314</v>
      </c>
      <c r="D17" s="47">
        <v>10493.777184177356</v>
      </c>
      <c r="E17" s="47">
        <v>0</v>
      </c>
      <c r="F17" s="47">
        <v>0</v>
      </c>
      <c r="G17" s="38"/>
    </row>
    <row r="18" spans="1:7" s="8" customFormat="1">
      <c r="A18" s="104" t="s">
        <v>172</v>
      </c>
      <c r="B18" s="104"/>
      <c r="C18" s="104"/>
      <c r="D18" s="90">
        <v>24070690.883587506</v>
      </c>
      <c r="E18" s="90">
        <v>25288772.4722942</v>
      </c>
      <c r="F18" s="90">
        <v>26506240.042683586</v>
      </c>
      <c r="G18" s="38"/>
    </row>
    <row r="19" spans="1:7" s="8" customFormat="1" ht="12.75" customHeight="1">
      <c r="A19" s="124" t="s">
        <v>214</v>
      </c>
      <c r="B19" s="124"/>
      <c r="C19" s="124"/>
      <c r="D19" s="124"/>
      <c r="E19" s="124"/>
      <c r="F19" s="124"/>
    </row>
    <row r="20" spans="1:7" s="8" customFormat="1">
      <c r="A20" s="57"/>
      <c r="B20" s="57"/>
      <c r="C20" s="57"/>
      <c r="D20" s="72"/>
      <c r="E20" s="72"/>
      <c r="F20" s="72"/>
    </row>
    <row r="21" spans="1:7" s="8" customFormat="1">
      <c r="A21" s="49"/>
      <c r="B21" s="49"/>
      <c r="C21" s="49"/>
      <c r="D21" s="76"/>
      <c r="E21" s="76"/>
      <c r="F21" s="76"/>
      <c r="G21" s="39"/>
    </row>
    <row r="22" spans="1:7">
      <c r="A22" s="18"/>
      <c r="B22" s="18"/>
      <c r="C22" s="58"/>
      <c r="D22" s="53"/>
      <c r="E22" s="53"/>
      <c r="F22" s="53"/>
      <c r="G22" s="40"/>
    </row>
  </sheetData>
  <mergeCells count="5">
    <mergeCell ref="A19:F19"/>
    <mergeCell ref="A1:F1"/>
    <mergeCell ref="A2:C2"/>
    <mergeCell ref="A4:A13"/>
    <mergeCell ref="A16:A17"/>
  </mergeCells>
  <phoneticPr fontId="0" type="noConversion"/>
  <hyperlinks>
    <hyperlink ref="B10" r:id="rId1" display="http://www.fazenda.df.gov.br//aplicacoes/legislacao/legislacao/TelaSaidaDocumento.cfm?txtNumero=2349&amp;txtAno=1999&amp;txtTipo=5&amp;txtParte=."/>
  </hyperlinks>
  <printOptions horizontalCentered="1"/>
  <pageMargins left="0.51181102362204722" right="0.19685039370078741" top="0.31496062992125984" bottom="0.23622047244094491" header="0.31496062992125984" footer="0.19685039370078741"/>
  <pageSetup paperSize="9" scale="85" orientation="landscape" verticalDpi="300" r:id="rId2"/>
  <headerFooter alignWithMargins="0"/>
</worksheet>
</file>

<file path=xl/worksheets/sheet4.xml><?xml version="1.0" encoding="utf-8"?>
<worksheet xmlns="http://schemas.openxmlformats.org/spreadsheetml/2006/main" xmlns:r="http://schemas.openxmlformats.org/officeDocument/2006/relationships">
  <dimension ref="A1:G35"/>
  <sheetViews>
    <sheetView view="pageBreakPreview" zoomScaleNormal="90" zoomScaleSheetLayoutView="100" workbookViewId="0">
      <pane ySplit="2" topLeftCell="A15" activePane="bottomLeft" state="frozen"/>
      <selection activeCell="E7" sqref="E7"/>
      <selection pane="bottomLeft" activeCell="E7" sqref="E7"/>
    </sheetView>
  </sheetViews>
  <sheetFormatPr defaultRowHeight="12.75"/>
  <cols>
    <col min="1" max="1" width="21" style="3" customWidth="1"/>
    <col min="2" max="2" width="47" style="3" customWidth="1"/>
    <col min="3" max="3" width="42.7109375" style="60" customWidth="1"/>
    <col min="4" max="4" width="12.28515625" style="62" bestFit="1" customWidth="1"/>
    <col min="5" max="5" width="13" style="62" bestFit="1" customWidth="1"/>
    <col min="6" max="6" width="13.28515625" style="3" bestFit="1" customWidth="1"/>
    <col min="7" max="16384" width="9.140625" style="3"/>
  </cols>
  <sheetData>
    <row r="1" spans="1:7">
      <c r="A1" s="136" t="s">
        <v>74</v>
      </c>
      <c r="B1" s="136"/>
      <c r="C1" s="136"/>
      <c r="D1" s="136"/>
      <c r="E1" s="136"/>
      <c r="F1" s="136"/>
    </row>
    <row r="2" spans="1:7" s="36" customFormat="1">
      <c r="A2" s="126" t="s">
        <v>168</v>
      </c>
      <c r="B2" s="126"/>
      <c r="C2" s="126"/>
      <c r="D2" s="46">
        <v>2014</v>
      </c>
      <c r="E2" s="46">
        <v>2015</v>
      </c>
      <c r="F2" s="46">
        <v>2016</v>
      </c>
    </row>
    <row r="3" spans="1:7" s="36" customFormat="1" ht="51">
      <c r="A3" s="27" t="s">
        <v>164</v>
      </c>
      <c r="B3" s="41" t="s">
        <v>253</v>
      </c>
      <c r="C3" s="27" t="s">
        <v>252</v>
      </c>
      <c r="D3" s="91">
        <v>246022.40857216442</v>
      </c>
      <c r="E3" s="91">
        <v>258584.94367078415</v>
      </c>
      <c r="F3" s="91">
        <v>271033.89837805805</v>
      </c>
      <c r="G3" s="37"/>
    </row>
    <row r="4" spans="1:7" s="36" customFormat="1" ht="40.5" customHeight="1">
      <c r="A4" s="134" t="s">
        <v>174</v>
      </c>
      <c r="B4" s="41" t="s">
        <v>324</v>
      </c>
      <c r="C4" s="27" t="s">
        <v>139</v>
      </c>
      <c r="D4" s="91">
        <v>1418797.991192193</v>
      </c>
      <c r="E4" s="91">
        <v>1491245.4550864219</v>
      </c>
      <c r="F4" s="91">
        <v>1563037.9069757869</v>
      </c>
      <c r="G4" s="37"/>
    </row>
    <row r="5" spans="1:7" s="4" customFormat="1" ht="27" customHeight="1">
      <c r="A5" s="134"/>
      <c r="B5" s="41" t="s">
        <v>127</v>
      </c>
      <c r="C5" s="27" t="s">
        <v>325</v>
      </c>
      <c r="D5" s="91">
        <v>81497.858194771892</v>
      </c>
      <c r="E5" s="91">
        <v>85659.347832955988</v>
      </c>
      <c r="F5" s="91">
        <v>89783.212611350551</v>
      </c>
      <c r="G5" s="37"/>
    </row>
    <row r="6" spans="1:7" s="4" customFormat="1" ht="39.75" customHeight="1">
      <c r="A6" s="134"/>
      <c r="B6" s="41" t="s">
        <v>371</v>
      </c>
      <c r="C6" s="27" t="s">
        <v>326</v>
      </c>
      <c r="D6" s="91">
        <v>286243.04912452941</v>
      </c>
      <c r="E6" s="91">
        <v>300859.35327435262</v>
      </c>
      <c r="F6" s="91">
        <v>315343.50849624578</v>
      </c>
      <c r="G6" s="37"/>
    </row>
    <row r="7" spans="1:7" ht="27.75" customHeight="1">
      <c r="A7" s="134"/>
      <c r="B7" s="41" t="s">
        <v>327</v>
      </c>
      <c r="C7" s="27" t="s">
        <v>328</v>
      </c>
      <c r="D7" s="91">
        <v>239900.99845800633</v>
      </c>
      <c r="E7" s="91">
        <v>252150.95865802857</v>
      </c>
      <c r="F7" s="91">
        <v>264290.16451885359</v>
      </c>
      <c r="G7" s="37"/>
    </row>
    <row r="8" spans="1:7" ht="14.25" customHeight="1">
      <c r="A8" s="134"/>
      <c r="B8" s="41" t="s">
        <v>182</v>
      </c>
      <c r="C8" s="27" t="s">
        <v>329</v>
      </c>
      <c r="D8" s="91">
        <v>926265.12772142689</v>
      </c>
      <c r="E8" s="91">
        <v>973562.6005214086</v>
      </c>
      <c r="F8" s="91">
        <v>1020432.4474140301</v>
      </c>
      <c r="G8" s="37"/>
    </row>
    <row r="9" spans="1:7" s="4" customFormat="1">
      <c r="A9" s="134"/>
      <c r="B9" s="41" t="s">
        <v>125</v>
      </c>
      <c r="C9" s="27" t="s">
        <v>330</v>
      </c>
      <c r="D9" s="91">
        <v>245839.53978682574</v>
      </c>
      <c r="E9" s="91">
        <v>258392.73713630473</v>
      </c>
      <c r="F9" s="91">
        <v>270832.4385188946</v>
      </c>
      <c r="G9" s="37"/>
    </row>
    <row r="10" spans="1:7" s="4" customFormat="1" ht="25.5">
      <c r="A10" s="134"/>
      <c r="B10" s="41" t="s">
        <v>339</v>
      </c>
      <c r="C10" s="27" t="s">
        <v>342</v>
      </c>
      <c r="D10" s="91">
        <v>51189138.098476179</v>
      </c>
      <c r="E10" s="91">
        <v>53802986.762759842</v>
      </c>
      <c r="F10" s="91">
        <v>56393203.0987055</v>
      </c>
      <c r="G10" s="37"/>
    </row>
    <row r="11" spans="1:7" s="4" customFormat="1" ht="39" customHeight="1">
      <c r="A11" s="134"/>
      <c r="B11" s="41" t="s">
        <v>359</v>
      </c>
      <c r="C11" s="27" t="s">
        <v>331</v>
      </c>
      <c r="D11" s="91">
        <v>965767.97875197825</v>
      </c>
      <c r="E11" s="91">
        <v>1015082.5684294305</v>
      </c>
      <c r="F11" s="91">
        <v>1063951.2950425684</v>
      </c>
      <c r="G11" s="37"/>
    </row>
    <row r="12" spans="1:7" s="4" customFormat="1" ht="27" customHeight="1">
      <c r="A12" s="134"/>
      <c r="B12" s="41" t="s">
        <v>360</v>
      </c>
      <c r="C12" s="27" t="s">
        <v>332</v>
      </c>
      <c r="D12" s="91">
        <v>81497.858194771892</v>
      </c>
      <c r="E12" s="91">
        <v>85659.347832955988</v>
      </c>
      <c r="F12" s="91">
        <v>89783.212611350551</v>
      </c>
      <c r="G12" s="37"/>
    </row>
    <row r="13" spans="1:7" s="4" customFormat="1" ht="40.5" customHeight="1">
      <c r="A13" s="134"/>
      <c r="B13" s="41" t="s">
        <v>132</v>
      </c>
      <c r="C13" s="27" t="s">
        <v>333</v>
      </c>
      <c r="D13" s="91">
        <v>81497.858194771892</v>
      </c>
      <c r="E13" s="91">
        <v>85659.347832955988</v>
      </c>
      <c r="F13" s="91">
        <v>89783.212611350551</v>
      </c>
      <c r="G13" s="37"/>
    </row>
    <row r="14" spans="1:7" s="4" customFormat="1" ht="50.25" customHeight="1">
      <c r="A14" s="134"/>
      <c r="B14" s="41" t="s">
        <v>334</v>
      </c>
      <c r="C14" s="27" t="s">
        <v>335</v>
      </c>
      <c r="D14" s="91">
        <v>136896.71451500096</v>
      </c>
      <c r="E14" s="91">
        <v>143887.01182556475</v>
      </c>
      <c r="F14" s="91">
        <v>150814.1084606339</v>
      </c>
      <c r="G14" s="37"/>
    </row>
    <row r="15" spans="1:7" s="4" customFormat="1" ht="39" customHeight="1">
      <c r="A15" s="134"/>
      <c r="B15" s="41" t="s">
        <v>311</v>
      </c>
      <c r="C15" s="27" t="s">
        <v>312</v>
      </c>
      <c r="D15" s="91">
        <v>4542352.0171772372</v>
      </c>
      <c r="E15" s="91">
        <v>4774296.1598968096</v>
      </c>
      <c r="F15" s="91">
        <v>5004143.2492514644</v>
      </c>
      <c r="G15" s="37"/>
    </row>
    <row r="16" spans="1:7" s="4" customFormat="1" ht="39" customHeight="1">
      <c r="A16" s="134"/>
      <c r="B16" s="41" t="s">
        <v>316</v>
      </c>
      <c r="C16" s="27" t="s">
        <v>344</v>
      </c>
      <c r="D16" s="91">
        <v>649085.44146502786</v>
      </c>
      <c r="E16" s="91">
        <v>682229.40866594913</v>
      </c>
      <c r="F16" s="91">
        <v>715073.71463321976</v>
      </c>
      <c r="G16" s="37"/>
    </row>
    <row r="17" spans="1:7" s="4" customFormat="1" ht="39" customHeight="1">
      <c r="A17" s="44" t="s">
        <v>186</v>
      </c>
      <c r="B17" s="42" t="s">
        <v>34</v>
      </c>
      <c r="C17" s="27" t="s">
        <v>336</v>
      </c>
      <c r="D17" s="91">
        <v>5040901.9568850519</v>
      </c>
      <c r="E17" s="91">
        <v>5298303.3380421437</v>
      </c>
      <c r="F17" s="91">
        <v>5553377.5018521575</v>
      </c>
      <c r="G17" s="37"/>
    </row>
    <row r="18" spans="1:7" s="4" customFormat="1" ht="25.5">
      <c r="A18" s="27" t="s">
        <v>176</v>
      </c>
      <c r="B18" s="41" t="s">
        <v>183</v>
      </c>
      <c r="C18" s="27" t="s">
        <v>337</v>
      </c>
      <c r="D18" s="91">
        <v>592134.28845651343</v>
      </c>
      <c r="E18" s="91">
        <v>622370.18373533397</v>
      </c>
      <c r="F18" s="91">
        <v>652332.71024013718</v>
      </c>
      <c r="G18" s="37"/>
    </row>
    <row r="19" spans="1:7" s="4" customFormat="1" ht="38.25" customHeight="1">
      <c r="A19" s="126" t="s">
        <v>175</v>
      </c>
      <c r="B19" s="41" t="s">
        <v>311</v>
      </c>
      <c r="C19" s="27" t="s">
        <v>314</v>
      </c>
      <c r="D19" s="91">
        <v>10719222.65</v>
      </c>
      <c r="E19" s="91">
        <v>0</v>
      </c>
      <c r="F19" s="91">
        <v>0</v>
      </c>
      <c r="G19" s="37"/>
    </row>
    <row r="20" spans="1:7" s="4" customFormat="1" ht="40.5" customHeight="1">
      <c r="A20" s="126"/>
      <c r="B20" s="41" t="s">
        <v>316</v>
      </c>
      <c r="C20" s="27" t="s">
        <v>344</v>
      </c>
      <c r="D20" s="91">
        <v>650521.87</v>
      </c>
      <c r="E20" s="91">
        <v>0</v>
      </c>
      <c r="F20" s="91">
        <v>0</v>
      </c>
      <c r="G20" s="37"/>
    </row>
    <row r="21" spans="1:7" s="4" customFormat="1">
      <c r="A21" s="83" t="s">
        <v>172</v>
      </c>
      <c r="B21" s="83"/>
      <c r="C21" s="83"/>
      <c r="D21" s="6">
        <v>78093583.705166459</v>
      </c>
      <c r="E21" s="6">
        <v>70130929.525201246</v>
      </c>
      <c r="F21" s="6">
        <v>73507215.680321604</v>
      </c>
    </row>
    <row r="22" spans="1:7" s="4" customFormat="1" ht="12.75" customHeight="1">
      <c r="A22" s="124" t="s">
        <v>214</v>
      </c>
      <c r="B22" s="124"/>
      <c r="C22" s="124"/>
      <c r="D22" s="124"/>
      <c r="E22" s="124"/>
      <c r="F22" s="124"/>
    </row>
    <row r="23" spans="1:7" s="4" customFormat="1">
      <c r="A23" s="93"/>
      <c r="B23" s="93"/>
      <c r="C23" s="93"/>
      <c r="D23" s="93"/>
      <c r="E23" s="93"/>
      <c r="F23" s="93"/>
    </row>
    <row r="24" spans="1:7" s="4" customFormat="1">
      <c r="A24" s="21"/>
      <c r="B24" s="21"/>
      <c r="C24" s="21"/>
      <c r="D24" s="72"/>
      <c r="E24" s="72"/>
      <c r="F24" s="72"/>
    </row>
    <row r="25" spans="1:7">
      <c r="A25" s="29"/>
      <c r="B25" s="29"/>
      <c r="C25" s="59"/>
      <c r="D25" s="75"/>
      <c r="E25" s="75"/>
      <c r="F25" s="75"/>
    </row>
    <row r="26" spans="1:7">
      <c r="A26" s="29"/>
      <c r="B26" s="29"/>
      <c r="C26" s="59"/>
      <c r="D26" s="61"/>
      <c r="E26" s="61"/>
      <c r="F26" s="29"/>
    </row>
    <row r="27" spans="1:7">
      <c r="A27" s="29"/>
      <c r="B27" s="29"/>
      <c r="C27" s="59"/>
      <c r="D27" s="61"/>
      <c r="E27" s="61"/>
      <c r="F27" s="29"/>
    </row>
    <row r="28" spans="1:7">
      <c r="A28" s="29"/>
      <c r="B28" s="29"/>
      <c r="C28" s="59"/>
      <c r="D28" s="61"/>
      <c r="E28" s="61"/>
      <c r="F28" s="29"/>
    </row>
    <row r="29" spans="1:7">
      <c r="A29" s="29"/>
      <c r="B29" s="29"/>
      <c r="C29" s="59"/>
      <c r="D29" s="61"/>
      <c r="E29" s="61"/>
      <c r="F29" s="29"/>
    </row>
    <row r="30" spans="1:7">
      <c r="A30" s="29"/>
      <c r="B30" s="29"/>
      <c r="C30" s="59"/>
      <c r="D30" s="61"/>
      <c r="E30" s="61"/>
      <c r="F30" s="29"/>
    </row>
    <row r="31" spans="1:7">
      <c r="A31" s="29"/>
      <c r="B31" s="29"/>
      <c r="C31" s="59"/>
      <c r="D31" s="61"/>
      <c r="E31" s="61"/>
      <c r="F31" s="29"/>
    </row>
    <row r="32" spans="1:7">
      <c r="A32" s="29"/>
      <c r="B32" s="29"/>
      <c r="C32" s="59"/>
      <c r="D32" s="61"/>
      <c r="E32" s="61"/>
      <c r="F32" s="29"/>
    </row>
    <row r="33" spans="1:6">
      <c r="A33" s="29"/>
      <c r="B33" s="29"/>
      <c r="C33" s="59"/>
      <c r="D33" s="61"/>
      <c r="E33" s="61"/>
      <c r="F33" s="29"/>
    </row>
    <row r="34" spans="1:6">
      <c r="A34" s="29"/>
      <c r="B34" s="29"/>
      <c r="C34" s="59"/>
      <c r="D34" s="61"/>
      <c r="E34" s="61"/>
      <c r="F34" s="29"/>
    </row>
    <row r="35" spans="1:6">
      <c r="A35" s="29"/>
      <c r="B35" s="29"/>
      <c r="C35" s="59"/>
      <c r="D35" s="61"/>
      <c r="E35" s="61"/>
      <c r="F35" s="29"/>
    </row>
  </sheetData>
  <mergeCells count="5">
    <mergeCell ref="A22:F22"/>
    <mergeCell ref="A1:F1"/>
    <mergeCell ref="A2:C2"/>
    <mergeCell ref="A19:A20"/>
    <mergeCell ref="A4:A16"/>
  </mergeCells>
  <phoneticPr fontId="0" type="noConversion"/>
  <printOptions horizontalCentered="1" verticalCentered="1"/>
  <pageMargins left="0.19685039370078741" right="0.19685039370078741" top="0.19685039370078741" bottom="0.23622047244094491" header="0.27559055118110237" footer="0.31496062992125984"/>
  <pageSetup paperSize="9" scale="85" orientation="landscape" r:id="rId1"/>
  <headerFooter alignWithMargins="0"/>
</worksheet>
</file>

<file path=xl/worksheets/sheet5.xml><?xml version="1.0" encoding="utf-8"?>
<worksheet xmlns="http://schemas.openxmlformats.org/spreadsheetml/2006/main" xmlns:r="http://schemas.openxmlformats.org/officeDocument/2006/relationships">
  <dimension ref="A1:G17"/>
  <sheetViews>
    <sheetView view="pageBreakPreview" zoomScale="60" zoomScaleNormal="90" workbookViewId="0">
      <selection activeCell="E7" sqref="E7"/>
    </sheetView>
  </sheetViews>
  <sheetFormatPr defaultRowHeight="12.75"/>
  <cols>
    <col min="1" max="1" width="21" style="3" customWidth="1"/>
    <col min="2" max="2" width="47" style="3" customWidth="1"/>
    <col min="3" max="3" width="42.7109375" style="60" customWidth="1"/>
    <col min="4" max="4" width="14.42578125" style="65" bestFit="1" customWidth="1"/>
    <col min="5" max="5" width="14.140625" style="65" bestFit="1" customWidth="1"/>
    <col min="6" max="6" width="14.42578125" style="65" bestFit="1" customWidth="1"/>
    <col min="7" max="16384" width="9.140625" style="3"/>
  </cols>
  <sheetData>
    <row r="1" spans="1:7">
      <c r="A1" s="136" t="s">
        <v>75</v>
      </c>
      <c r="B1" s="136"/>
      <c r="C1" s="136"/>
      <c r="D1" s="136"/>
      <c r="E1" s="136"/>
      <c r="F1" s="136"/>
    </row>
    <row r="2" spans="1:7" s="36" customFormat="1">
      <c r="A2" s="126" t="s">
        <v>168</v>
      </c>
      <c r="B2" s="126"/>
      <c r="C2" s="126"/>
      <c r="D2" s="46">
        <v>2014</v>
      </c>
      <c r="E2" s="46">
        <v>2015</v>
      </c>
      <c r="F2" s="46">
        <v>2016</v>
      </c>
    </row>
    <row r="3" spans="1:7" s="4" customFormat="1" ht="38.25">
      <c r="A3" s="126" t="s">
        <v>174</v>
      </c>
      <c r="B3" s="41" t="s">
        <v>338</v>
      </c>
      <c r="C3" s="27" t="s">
        <v>140</v>
      </c>
      <c r="D3" s="95">
        <v>873707.75349538587</v>
      </c>
      <c r="E3" s="95">
        <v>918321.51198561082</v>
      </c>
      <c r="F3" s="95">
        <v>962531.9085660819</v>
      </c>
    </row>
    <row r="4" spans="1:7" s="4" customFormat="1" ht="63.75">
      <c r="A4" s="126"/>
      <c r="B4" s="41" t="s">
        <v>161</v>
      </c>
      <c r="C4" s="27" t="s">
        <v>141</v>
      </c>
      <c r="D4" s="95">
        <v>81497.858194771892</v>
      </c>
      <c r="E4" s="95">
        <v>85659.347832955988</v>
      </c>
      <c r="F4" s="95">
        <v>89783.212611350551</v>
      </c>
    </row>
    <row r="5" spans="1:7" s="4" customFormat="1" ht="25.5">
      <c r="A5" s="126"/>
      <c r="B5" s="41" t="s">
        <v>160</v>
      </c>
      <c r="C5" s="27" t="s">
        <v>142</v>
      </c>
      <c r="D5" s="95">
        <v>349596.04640519747</v>
      </c>
      <c r="E5" s="95">
        <v>367447.31706299109</v>
      </c>
      <c r="F5" s="95">
        <v>385137.19081391708</v>
      </c>
    </row>
    <row r="6" spans="1:7" s="4" customFormat="1" ht="25.5">
      <c r="A6" s="126"/>
      <c r="B6" s="41" t="s">
        <v>129</v>
      </c>
      <c r="C6" s="27" t="s">
        <v>143</v>
      </c>
      <c r="D6" s="95">
        <v>81497.858194771892</v>
      </c>
      <c r="E6" s="95">
        <v>85659.347832955988</v>
      </c>
      <c r="F6" s="95">
        <v>89783.212611350551</v>
      </c>
    </row>
    <row r="7" spans="1:7" s="4" customFormat="1" ht="51">
      <c r="A7" s="126"/>
      <c r="B7" s="41" t="s">
        <v>159</v>
      </c>
      <c r="C7" s="27" t="s">
        <v>144</v>
      </c>
      <c r="D7" s="95">
        <v>81497.858194771892</v>
      </c>
      <c r="E7" s="95">
        <v>85659.347832955988</v>
      </c>
      <c r="F7" s="95">
        <v>89783.212611350551</v>
      </c>
    </row>
    <row r="8" spans="1:7" s="4" customFormat="1" ht="64.5" customHeight="1">
      <c r="A8" s="126"/>
      <c r="B8" s="41" t="s">
        <v>158</v>
      </c>
      <c r="C8" s="27" t="s">
        <v>157</v>
      </c>
      <c r="D8" s="95">
        <v>55966811.645447969</v>
      </c>
      <c r="E8" s="95">
        <v>58824620.573237352</v>
      </c>
      <c r="F8" s="95">
        <v>61656591.479173526</v>
      </c>
    </row>
    <row r="9" spans="1:7" s="4" customFormat="1" ht="25.5">
      <c r="A9" s="27" t="s">
        <v>120</v>
      </c>
      <c r="B9" s="41" t="s">
        <v>130</v>
      </c>
      <c r="C9" s="27" t="s">
        <v>145</v>
      </c>
      <c r="D9" s="95">
        <v>196074.5411301713</v>
      </c>
      <c r="E9" s="95">
        <v>206086.61002742796</v>
      </c>
      <c r="F9" s="95">
        <v>216008.15780815799</v>
      </c>
    </row>
    <row r="10" spans="1:7" s="4" customFormat="1" ht="63.75">
      <c r="A10" s="27" t="s">
        <v>175</v>
      </c>
      <c r="B10" s="41" t="s">
        <v>158</v>
      </c>
      <c r="C10" s="27" t="s">
        <v>314</v>
      </c>
      <c r="D10" s="95">
        <v>66040837.742258228</v>
      </c>
      <c r="E10" s="110">
        <v>0</v>
      </c>
      <c r="F10" s="110">
        <v>0</v>
      </c>
      <c r="G10" s="109"/>
    </row>
    <row r="11" spans="1:7" s="4" customFormat="1" ht="15" customHeight="1">
      <c r="A11" s="83" t="s">
        <v>172</v>
      </c>
      <c r="B11" s="83"/>
      <c r="C11" s="83"/>
      <c r="D11" s="111">
        <v>123671521.30332127</v>
      </c>
      <c r="E11" s="111">
        <v>60573454.055812247</v>
      </c>
      <c r="F11" s="111">
        <v>63489618.374195732</v>
      </c>
    </row>
    <row r="12" spans="1:7" s="4" customFormat="1" ht="12.75" customHeight="1">
      <c r="A12" s="125" t="s">
        <v>214</v>
      </c>
      <c r="B12" s="125"/>
      <c r="C12" s="125"/>
      <c r="D12" s="125"/>
      <c r="E12" s="125"/>
      <c r="F12" s="125"/>
    </row>
    <row r="13" spans="1:7" s="4" customFormat="1">
      <c r="D13" s="64"/>
      <c r="E13" s="64"/>
      <c r="F13" s="64"/>
    </row>
    <row r="14" spans="1:7">
      <c r="B14" s="63"/>
      <c r="D14" s="72"/>
      <c r="E14" s="72"/>
      <c r="F14" s="72"/>
    </row>
    <row r="15" spans="1:7">
      <c r="B15" s="63"/>
      <c r="D15" s="75"/>
      <c r="E15" s="75"/>
      <c r="F15" s="75"/>
    </row>
    <row r="17" spans="2:2">
      <c r="B17" s="63"/>
    </row>
  </sheetData>
  <mergeCells count="4">
    <mergeCell ref="A1:F1"/>
    <mergeCell ref="A2:C2"/>
    <mergeCell ref="A12:F12"/>
    <mergeCell ref="A3:A8"/>
  </mergeCells>
  <phoneticPr fontId="0" type="noConversion"/>
  <printOptions horizontalCentered="1" verticalCentered="1"/>
  <pageMargins left="0.19685039370078741" right="0.19685039370078741" top="0.78740157480314965" bottom="2.204724409448819" header="0.51181102362204722" footer="0.51181102362204722"/>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dimension ref="A1:H17"/>
  <sheetViews>
    <sheetView view="pageBreakPreview" zoomScale="60" zoomScaleNormal="100" workbookViewId="0">
      <selection activeCell="E7" sqref="E7"/>
    </sheetView>
  </sheetViews>
  <sheetFormatPr defaultRowHeight="12.75"/>
  <cols>
    <col min="1" max="1" width="21" style="3" customWidth="1"/>
    <col min="2" max="2" width="47" style="3" customWidth="1"/>
    <col min="3" max="3" width="42.7109375" style="60" customWidth="1"/>
    <col min="4" max="4" width="15.5703125" style="65" bestFit="1" customWidth="1"/>
    <col min="5" max="5" width="15.140625" style="65" bestFit="1" customWidth="1"/>
    <col min="6" max="6" width="15.85546875" style="65" bestFit="1" customWidth="1"/>
    <col min="7" max="7" width="13.140625" style="3" bestFit="1" customWidth="1"/>
    <col min="8" max="16384" width="9.140625" style="3"/>
  </cols>
  <sheetData>
    <row r="1" spans="1:8">
      <c r="A1" s="136" t="s">
        <v>76</v>
      </c>
      <c r="B1" s="136"/>
      <c r="C1" s="136"/>
      <c r="D1" s="136"/>
      <c r="E1" s="136"/>
      <c r="F1" s="136"/>
    </row>
    <row r="2" spans="1:8" s="36" customFormat="1">
      <c r="A2" s="126" t="s">
        <v>168</v>
      </c>
      <c r="B2" s="126"/>
      <c r="C2" s="126"/>
      <c r="D2" s="46">
        <v>2014</v>
      </c>
      <c r="E2" s="46">
        <v>2015</v>
      </c>
      <c r="F2" s="46">
        <v>2016</v>
      </c>
    </row>
    <row r="3" spans="1:8" s="4" customFormat="1" ht="25.5">
      <c r="A3" s="134" t="s">
        <v>174</v>
      </c>
      <c r="B3" s="41" t="s">
        <v>361</v>
      </c>
      <c r="C3" s="27" t="s">
        <v>146</v>
      </c>
      <c r="D3" s="94">
        <v>1938564.8868948426</v>
      </c>
      <c r="E3" s="94">
        <v>2037552.9814099194</v>
      </c>
      <c r="F3" s="94">
        <v>2135646.1047726502</v>
      </c>
    </row>
    <row r="4" spans="1:8" s="4" customFormat="1" ht="38.25">
      <c r="A4" s="134"/>
      <c r="B4" s="41" t="s">
        <v>341</v>
      </c>
      <c r="C4" s="27" t="s">
        <v>147</v>
      </c>
      <c r="D4" s="94">
        <v>329656.56522108021</v>
      </c>
      <c r="E4" s="94">
        <v>346489.67483542458</v>
      </c>
      <c r="F4" s="94">
        <v>363170.59294044727</v>
      </c>
    </row>
    <row r="5" spans="1:8" s="4" customFormat="1" ht="76.5">
      <c r="A5" s="134"/>
      <c r="B5" s="41" t="s">
        <v>162</v>
      </c>
      <c r="C5" s="27" t="s">
        <v>163</v>
      </c>
      <c r="D5" s="96">
        <v>9211017.8611835148</v>
      </c>
      <c r="E5" s="94">
        <v>9681356.0545484889</v>
      </c>
      <c r="F5" s="94">
        <v>10147441.826276595</v>
      </c>
    </row>
    <row r="6" spans="1:8" s="4" customFormat="1" ht="25.5">
      <c r="A6" s="134"/>
      <c r="B6" s="41" t="s">
        <v>150</v>
      </c>
      <c r="C6" s="44" t="s">
        <v>340</v>
      </c>
      <c r="D6" s="96">
        <v>97208.055567908508</v>
      </c>
      <c r="E6" s="94">
        <v>102171.74817228453</v>
      </c>
      <c r="F6" s="94">
        <v>107090.56303947617</v>
      </c>
    </row>
    <row r="7" spans="1:8" s="4" customFormat="1" ht="76.5">
      <c r="A7" s="134" t="s">
        <v>175</v>
      </c>
      <c r="B7" s="41" t="s">
        <v>162</v>
      </c>
      <c r="C7" s="27" t="s">
        <v>314</v>
      </c>
      <c r="D7" s="96">
        <v>10869001.076196548</v>
      </c>
      <c r="E7" s="94"/>
      <c r="F7" s="94"/>
      <c r="G7" s="108"/>
    </row>
    <row r="8" spans="1:8" s="4" customFormat="1" ht="38.25">
      <c r="A8" s="134"/>
      <c r="B8" s="41" t="s">
        <v>316</v>
      </c>
      <c r="C8" s="27" t="s">
        <v>344</v>
      </c>
      <c r="D8" s="96">
        <v>10230064.6</v>
      </c>
      <c r="E8" s="106">
        <v>0</v>
      </c>
      <c r="F8" s="106">
        <v>0</v>
      </c>
    </row>
    <row r="9" spans="1:8" s="4" customFormat="1" ht="15" customHeight="1">
      <c r="A9" s="136" t="s">
        <v>172</v>
      </c>
      <c r="B9" s="136"/>
      <c r="C9" s="136"/>
      <c r="D9" s="6">
        <v>32675513.045063898</v>
      </c>
      <c r="E9" s="6">
        <v>12167570.458966117</v>
      </c>
      <c r="F9" s="6">
        <v>12753349.087029168</v>
      </c>
    </row>
    <row r="10" spans="1:8" s="4" customFormat="1" ht="12.75" customHeight="1">
      <c r="A10" s="124" t="s">
        <v>214</v>
      </c>
      <c r="B10" s="124"/>
      <c r="C10" s="124"/>
      <c r="D10" s="124"/>
      <c r="E10" s="124"/>
      <c r="F10" s="124"/>
    </row>
    <row r="11" spans="1:8" s="4" customFormat="1"/>
    <row r="12" spans="1:8" s="4" customFormat="1">
      <c r="D12" s="72"/>
      <c r="E12" s="72"/>
      <c r="F12" s="72"/>
    </row>
    <row r="13" spans="1:8" s="29" customFormat="1">
      <c r="A13" s="28"/>
      <c r="B13" s="28"/>
      <c r="C13" s="28"/>
      <c r="D13" s="74"/>
      <c r="E13" s="74"/>
      <c r="F13" s="74"/>
      <c r="G13" s="28"/>
      <c r="H13" s="28"/>
    </row>
    <row r="14" spans="1:8" s="29" customFormat="1" ht="24.95" customHeight="1">
      <c r="A14" s="30"/>
      <c r="B14" s="30"/>
      <c r="C14" s="31"/>
      <c r="D14" s="30"/>
      <c r="E14" s="30"/>
      <c r="F14" s="32"/>
      <c r="G14" s="31"/>
      <c r="H14" s="33"/>
    </row>
    <row r="15" spans="1:8" s="29" customFormat="1" ht="24.95" customHeight="1">
      <c r="A15" s="30"/>
      <c r="B15" s="30"/>
      <c r="C15" s="34"/>
      <c r="D15" s="30"/>
      <c r="E15" s="30"/>
      <c r="F15" s="32"/>
      <c r="G15" s="30"/>
      <c r="H15" s="35"/>
    </row>
    <row r="16" spans="1:8" s="29" customFormat="1" ht="24.95" customHeight="1">
      <c r="A16" s="30"/>
      <c r="B16" s="30"/>
      <c r="C16" s="34"/>
      <c r="D16" s="30"/>
      <c r="E16" s="30"/>
      <c r="F16" s="32"/>
      <c r="G16" s="30"/>
      <c r="H16" s="35"/>
    </row>
    <row r="17" spans="2:2">
      <c r="B17" s="63"/>
    </row>
  </sheetData>
  <mergeCells count="6">
    <mergeCell ref="A10:F10"/>
    <mergeCell ref="A1:F1"/>
    <mergeCell ref="A9:C9"/>
    <mergeCell ref="A2:C2"/>
    <mergeCell ref="A3:A6"/>
    <mergeCell ref="A7:A8"/>
  </mergeCells>
  <phoneticPr fontId="0" type="noConversion"/>
  <printOptions horizontalCentered="1" verticalCentered="1"/>
  <pageMargins left="0.19685039370078741" right="0.19685039370078741" top="0.51181102362204722" bottom="3.2283464566929134" header="0.51181102362204722" footer="0.51181102362204722"/>
  <pageSetup paperSize="9" scale="90" orientation="landscape" r:id="rId1"/>
  <headerFooter alignWithMargins="0"/>
</worksheet>
</file>

<file path=xl/worksheets/sheet7.xml><?xml version="1.0" encoding="utf-8"?>
<worksheet xmlns="http://schemas.openxmlformats.org/spreadsheetml/2006/main" xmlns:r="http://schemas.openxmlformats.org/officeDocument/2006/relationships">
  <dimension ref="A1:G21"/>
  <sheetViews>
    <sheetView view="pageBreakPreview" zoomScale="60" zoomScaleNormal="90" workbookViewId="0">
      <selection activeCell="E7" sqref="E7"/>
    </sheetView>
  </sheetViews>
  <sheetFormatPr defaultRowHeight="14.25"/>
  <cols>
    <col min="1" max="1" width="21" style="66" customWidth="1"/>
    <col min="2" max="2" width="47" style="66" customWidth="1"/>
    <col min="3" max="3" width="42.7109375" style="67" customWidth="1"/>
    <col min="4" max="4" width="12.28515625" style="5" bestFit="1" customWidth="1"/>
    <col min="5" max="5" width="12" style="68" bestFit="1" customWidth="1"/>
    <col min="6" max="6" width="12.28515625" style="5" bestFit="1" customWidth="1"/>
    <col min="7" max="16384" width="9.140625" style="5"/>
  </cols>
  <sheetData>
    <row r="1" spans="1:7">
      <c r="A1" s="132" t="s">
        <v>77</v>
      </c>
      <c r="B1" s="132"/>
      <c r="C1" s="132"/>
      <c r="D1" s="132"/>
      <c r="E1" s="132"/>
      <c r="F1" s="132"/>
    </row>
    <row r="2" spans="1:7">
      <c r="A2" s="134" t="s">
        <v>168</v>
      </c>
      <c r="B2" s="134"/>
      <c r="C2" s="134"/>
      <c r="D2" s="46">
        <v>2014</v>
      </c>
      <c r="E2" s="46">
        <v>2015</v>
      </c>
      <c r="F2" s="46">
        <v>2016</v>
      </c>
      <c r="G2" s="8"/>
    </row>
    <row r="3" spans="1:7">
      <c r="A3" s="134" t="s">
        <v>174</v>
      </c>
      <c r="B3" s="41" t="s">
        <v>184</v>
      </c>
      <c r="C3" s="27" t="s">
        <v>366</v>
      </c>
      <c r="D3" s="97">
        <v>161346.1835791707</v>
      </c>
      <c r="E3" s="97">
        <v>169584.93348006494</v>
      </c>
      <c r="F3" s="97">
        <v>177749.19519600298</v>
      </c>
      <c r="G3" s="8"/>
    </row>
    <row r="4" spans="1:7" ht="25.5">
      <c r="A4" s="134"/>
      <c r="B4" s="41" t="s">
        <v>362</v>
      </c>
      <c r="C4" s="27" t="s">
        <v>367</v>
      </c>
      <c r="D4" s="97">
        <v>291522.00054067594</v>
      </c>
      <c r="E4" s="97">
        <v>306407.86148751673</v>
      </c>
      <c r="F4" s="97">
        <v>321159.13638953539</v>
      </c>
      <c r="G4" s="8"/>
    </row>
    <row r="5" spans="1:7" ht="38.25">
      <c r="A5" s="134"/>
      <c r="B5" s="41" t="s">
        <v>345</v>
      </c>
      <c r="C5" s="27" t="s">
        <v>370</v>
      </c>
      <c r="D5" s="97">
        <v>32302.048802860507</v>
      </c>
      <c r="E5" s="97">
        <v>33951.474252348511</v>
      </c>
      <c r="F5" s="97">
        <v>35585.986916592294</v>
      </c>
      <c r="G5" s="8"/>
    </row>
    <row r="6" spans="1:7" ht="25.5">
      <c r="A6" s="134"/>
      <c r="B6" s="41" t="s">
        <v>339</v>
      </c>
      <c r="C6" s="27" t="s">
        <v>343</v>
      </c>
      <c r="D6" s="97">
        <v>1969499.7654049378</v>
      </c>
      <c r="E6" s="97">
        <v>2070067.4741482879</v>
      </c>
      <c r="F6" s="97">
        <v>2169725.9301312552</v>
      </c>
      <c r="G6" s="8"/>
    </row>
    <row r="7" spans="1:7" s="98" customFormat="1">
      <c r="A7" s="134"/>
      <c r="B7" s="41" t="s">
        <v>180</v>
      </c>
      <c r="C7" s="27" t="s">
        <v>368</v>
      </c>
      <c r="D7" s="97">
        <v>6326672.6045051152</v>
      </c>
      <c r="E7" s="97">
        <v>6649728.7322490979</v>
      </c>
      <c r="F7" s="97">
        <v>6969864.0449563237</v>
      </c>
      <c r="G7" s="7"/>
    </row>
    <row r="8" spans="1:7" s="99" customFormat="1" ht="38.25">
      <c r="A8" s="134"/>
      <c r="B8" s="41" t="s">
        <v>363</v>
      </c>
      <c r="C8" s="27" t="s">
        <v>369</v>
      </c>
      <c r="D8" s="97">
        <v>6258.849797410141</v>
      </c>
      <c r="E8" s="97">
        <v>6578.4427186943449</v>
      </c>
      <c r="F8" s="97">
        <v>6895.1461364837633</v>
      </c>
      <c r="G8" s="1"/>
    </row>
    <row r="9" spans="1:7" ht="38.25">
      <c r="A9" s="134"/>
      <c r="B9" s="41" t="s">
        <v>365</v>
      </c>
      <c r="C9" s="27" t="s">
        <v>346</v>
      </c>
      <c r="D9" s="97">
        <v>409367.61554751161</v>
      </c>
      <c r="E9" s="97">
        <v>430270.97580806853</v>
      </c>
      <c r="F9" s="97">
        <v>450985.34460948134</v>
      </c>
      <c r="G9" s="8"/>
    </row>
    <row r="10" spans="1:7" ht="25.5">
      <c r="A10" s="134"/>
      <c r="B10" s="41" t="s">
        <v>127</v>
      </c>
      <c r="C10" s="27" t="s">
        <v>126</v>
      </c>
      <c r="D10" s="97">
        <v>957.0324791969748</v>
      </c>
      <c r="E10" s="97">
        <v>1005.9010118652276</v>
      </c>
      <c r="F10" s="97">
        <v>1054.3277143597627</v>
      </c>
      <c r="G10" s="8"/>
    </row>
    <row r="11" spans="1:7" ht="38.25">
      <c r="A11" s="134"/>
      <c r="B11" s="41" t="s">
        <v>311</v>
      </c>
      <c r="C11" s="27" t="s">
        <v>313</v>
      </c>
      <c r="D11" s="97">
        <v>230621.64673267107</v>
      </c>
      <c r="E11" s="97">
        <v>242397.77943698465</v>
      </c>
      <c r="F11" s="97">
        <v>254067.44177121794</v>
      </c>
      <c r="G11" s="8"/>
    </row>
    <row r="12" spans="1:7" ht="41.25" customHeight="1">
      <c r="A12" s="134"/>
      <c r="B12" s="41" t="s">
        <v>316</v>
      </c>
      <c r="C12" s="27" t="s">
        <v>344</v>
      </c>
      <c r="D12" s="97">
        <v>749.67544203763021</v>
      </c>
      <c r="E12" s="97">
        <v>787.95579262776153</v>
      </c>
      <c r="F12" s="97">
        <v>825.89004291514743</v>
      </c>
      <c r="G12" s="8"/>
    </row>
    <row r="13" spans="1:7" ht="25.5">
      <c r="A13" s="92" t="s">
        <v>176</v>
      </c>
      <c r="B13" s="41" t="s">
        <v>364</v>
      </c>
      <c r="C13" s="27" t="s">
        <v>262</v>
      </c>
      <c r="D13" s="97">
        <v>34300.907573752367</v>
      </c>
      <c r="E13" s="97">
        <v>36052.399878094155</v>
      </c>
      <c r="F13" s="97">
        <v>37788.05659035164</v>
      </c>
      <c r="G13" s="8"/>
    </row>
    <row r="14" spans="1:7" ht="25.5">
      <c r="A14" s="138" t="s">
        <v>175</v>
      </c>
      <c r="B14" s="41" t="s">
        <v>127</v>
      </c>
      <c r="C14" s="27" t="s">
        <v>126</v>
      </c>
      <c r="D14" s="97">
        <v>966.47687866273441</v>
      </c>
      <c r="E14" s="97">
        <v>0</v>
      </c>
      <c r="F14" s="97">
        <v>0</v>
      </c>
      <c r="G14" s="107"/>
    </row>
    <row r="15" spans="1:7" ht="38.25">
      <c r="A15" s="138"/>
      <c r="B15" s="41" t="s">
        <v>311</v>
      </c>
      <c r="C15" s="27" t="s">
        <v>314</v>
      </c>
      <c r="D15" s="97">
        <v>571102.97211358766</v>
      </c>
      <c r="E15" s="97">
        <v>0</v>
      </c>
      <c r="F15" s="97">
        <v>0</v>
      </c>
      <c r="G15" s="8"/>
    </row>
    <row r="16" spans="1:7" ht="39.75" customHeight="1">
      <c r="A16" s="138"/>
      <c r="B16" s="41" t="s">
        <v>316</v>
      </c>
      <c r="C16" s="27" t="s">
        <v>344</v>
      </c>
      <c r="D16" s="97">
        <v>751.33</v>
      </c>
      <c r="E16" s="97">
        <v>0</v>
      </c>
      <c r="F16" s="97">
        <v>0</v>
      </c>
      <c r="G16" s="8"/>
    </row>
    <row r="17" spans="1:7" ht="15" customHeight="1">
      <c r="A17" s="137" t="s">
        <v>172</v>
      </c>
      <c r="B17" s="137"/>
      <c r="C17" s="137"/>
      <c r="D17" s="100">
        <v>10036419.109397592</v>
      </c>
      <c r="E17" s="100">
        <v>9946833.9302636515</v>
      </c>
      <c r="F17" s="100">
        <v>10425700.500454521</v>
      </c>
      <c r="G17" s="8"/>
    </row>
    <row r="18" spans="1:7" ht="14.25" customHeight="1">
      <c r="A18" s="124" t="s">
        <v>214</v>
      </c>
      <c r="B18" s="124"/>
      <c r="C18" s="124"/>
      <c r="D18" s="124"/>
      <c r="E18" s="124"/>
      <c r="F18" s="124"/>
    </row>
    <row r="19" spans="1:7">
      <c r="D19" s="72"/>
      <c r="E19" s="72"/>
      <c r="F19" s="72"/>
    </row>
    <row r="20" spans="1:7">
      <c r="D20" s="72"/>
      <c r="E20" s="72"/>
      <c r="F20" s="72"/>
    </row>
    <row r="21" spans="1:7">
      <c r="D21" s="73"/>
      <c r="E21" s="73"/>
      <c r="F21" s="73"/>
    </row>
  </sheetData>
  <mergeCells count="6">
    <mergeCell ref="A18:F18"/>
    <mergeCell ref="A1:F1"/>
    <mergeCell ref="A17:C17"/>
    <mergeCell ref="A2:C2"/>
    <mergeCell ref="A14:A16"/>
    <mergeCell ref="A3:A12"/>
  </mergeCells>
  <phoneticPr fontId="0" type="noConversion"/>
  <printOptions horizontalCentered="1" verticalCentered="1"/>
  <pageMargins left="0.39370078740157483" right="0.39370078740157483" top="0.55118110236220474" bottom="0.27559055118110237" header="0.51181102362204722" footer="0.51181102362204722"/>
  <pageSetup paperSize="9" scale="95" orientation="landscape" verticalDpi="300" r:id="rId1"/>
  <headerFooter alignWithMargins="0"/>
</worksheet>
</file>

<file path=xl/worksheets/sheet8.xml><?xml version="1.0" encoding="utf-8"?>
<worksheet xmlns="http://schemas.openxmlformats.org/spreadsheetml/2006/main" xmlns:r="http://schemas.openxmlformats.org/officeDocument/2006/relationships">
  <dimension ref="A1:H14"/>
  <sheetViews>
    <sheetView view="pageBreakPreview" zoomScale="60" zoomScaleNormal="100" workbookViewId="0">
      <selection activeCell="F24" sqref="F24"/>
    </sheetView>
  </sheetViews>
  <sheetFormatPr defaultRowHeight="12.75"/>
  <cols>
    <col min="1" max="1" width="16.28515625" style="2" customWidth="1"/>
    <col min="2" max="2" width="33.140625" style="2" bestFit="1" customWidth="1"/>
    <col min="3" max="3" width="42.7109375" style="2" customWidth="1"/>
    <col min="4" max="4" width="10.7109375" style="2" customWidth="1"/>
    <col min="5" max="5" width="16.28515625" style="2" bestFit="1" customWidth="1"/>
    <col min="6" max="6" width="16.140625" style="2" bestFit="1" customWidth="1"/>
    <col min="7" max="7" width="15.42578125" style="2" bestFit="1" customWidth="1"/>
    <col min="8" max="16384" width="9.140625" style="2"/>
  </cols>
  <sheetData>
    <row r="1" spans="1:8" ht="15.75" customHeight="1">
      <c r="A1" s="132" t="s">
        <v>78</v>
      </c>
      <c r="B1" s="132"/>
      <c r="C1" s="132"/>
      <c r="D1" s="132"/>
      <c r="E1" s="132"/>
      <c r="F1" s="132"/>
      <c r="G1" s="132"/>
    </row>
    <row r="2" spans="1:8">
      <c r="A2" s="139" t="s">
        <v>168</v>
      </c>
      <c r="B2" s="139"/>
      <c r="C2" s="139"/>
      <c r="D2" s="44" t="s">
        <v>353</v>
      </c>
      <c r="E2" s="46">
        <v>2014</v>
      </c>
      <c r="F2" s="46">
        <v>2015</v>
      </c>
      <c r="G2" s="46">
        <v>2016</v>
      </c>
    </row>
    <row r="3" spans="1:8" ht="38.25">
      <c r="A3" s="134" t="s">
        <v>173</v>
      </c>
      <c r="B3" s="126" t="s">
        <v>181</v>
      </c>
      <c r="C3" s="126" t="s">
        <v>356</v>
      </c>
      <c r="D3" s="102" t="s">
        <v>354</v>
      </c>
      <c r="E3" s="48">
        <v>253089.44853931796</v>
      </c>
      <c r="F3" s="48">
        <v>71599.00499177305</v>
      </c>
      <c r="G3" s="48">
        <v>20255.358512172596</v>
      </c>
    </row>
    <row r="4" spans="1:8" ht="25.5">
      <c r="A4" s="134"/>
      <c r="B4" s="126"/>
      <c r="C4" s="126"/>
      <c r="D4" s="102" t="s">
        <v>355</v>
      </c>
      <c r="E4" s="48">
        <v>982299.02069192822</v>
      </c>
      <c r="F4" s="48">
        <v>277892.39295374649</v>
      </c>
      <c r="G4" s="48">
        <v>78615.757966614881</v>
      </c>
    </row>
    <row r="5" spans="1:8" ht="38.25">
      <c r="A5" s="134"/>
      <c r="B5" s="126"/>
      <c r="C5" s="134" t="s">
        <v>189</v>
      </c>
      <c r="D5" s="102" t="s">
        <v>354</v>
      </c>
      <c r="E5" s="48">
        <v>100149.4091602352</v>
      </c>
      <c r="F5" s="48">
        <v>28332.267851430537</v>
      </c>
      <c r="G5" s="48">
        <v>8015.1985751696984</v>
      </c>
    </row>
    <row r="6" spans="1:8" ht="25.5">
      <c r="A6" s="134"/>
      <c r="B6" s="126"/>
      <c r="C6" s="134"/>
      <c r="D6" s="102" t="s">
        <v>355</v>
      </c>
      <c r="E6" s="48">
        <v>1336906.1647416283</v>
      </c>
      <c r="F6" s="48">
        <v>378210.75400540663</v>
      </c>
      <c r="G6" s="48">
        <v>106995.82230812953</v>
      </c>
    </row>
    <row r="7" spans="1:8" ht="38.25">
      <c r="A7" s="134"/>
      <c r="B7" s="126"/>
      <c r="C7" s="126" t="s">
        <v>315</v>
      </c>
      <c r="D7" s="102" t="s">
        <v>354</v>
      </c>
      <c r="E7" s="48">
        <v>2822922.2573042074</v>
      </c>
      <c r="F7" s="48">
        <v>1914322.2280773448</v>
      </c>
      <c r="G7" s="48">
        <v>1097897.1265897884</v>
      </c>
    </row>
    <row r="8" spans="1:8" ht="25.5">
      <c r="A8" s="134"/>
      <c r="B8" s="126"/>
      <c r="C8" s="126"/>
      <c r="D8" s="102" t="s">
        <v>355</v>
      </c>
      <c r="E8" s="48">
        <v>18860077.742695794</v>
      </c>
      <c r="F8" s="48">
        <v>12789677.771922655</v>
      </c>
      <c r="G8" s="48">
        <v>7335102.8734102119</v>
      </c>
    </row>
    <row r="9" spans="1:8">
      <c r="A9" s="139" t="s">
        <v>172</v>
      </c>
      <c r="B9" s="139"/>
      <c r="C9" s="139"/>
      <c r="D9" s="139"/>
      <c r="E9" s="103">
        <v>24355444.04313311</v>
      </c>
      <c r="F9" s="103">
        <v>15460034.419802357</v>
      </c>
      <c r="G9" s="103">
        <v>8646882.1373620871</v>
      </c>
    </row>
    <row r="10" spans="1:8" ht="12.75" customHeight="1">
      <c r="A10" s="124" t="s">
        <v>214</v>
      </c>
      <c r="B10" s="124"/>
      <c r="C10" s="124"/>
      <c r="D10" s="124"/>
      <c r="E10" s="124"/>
      <c r="F10" s="124"/>
      <c r="G10" s="124"/>
    </row>
    <row r="11" spans="1:8" ht="12.75" customHeight="1">
      <c r="A11" s="15"/>
      <c r="B11" s="15"/>
      <c r="C11" s="15"/>
      <c r="D11" s="20"/>
      <c r="E11" s="20"/>
      <c r="F11" s="20"/>
      <c r="G11" s="20"/>
      <c r="H11" s="20"/>
    </row>
    <row r="12" spans="1:8">
      <c r="A12" s="15"/>
      <c r="B12" s="15"/>
      <c r="C12" s="15"/>
      <c r="D12" s="21"/>
      <c r="E12" s="13"/>
      <c r="F12" s="13"/>
      <c r="G12" s="13"/>
    </row>
    <row r="13" spans="1:8">
      <c r="A13" s="15"/>
      <c r="B13" s="15"/>
      <c r="C13" s="15"/>
      <c r="D13" s="16"/>
      <c r="E13" s="23"/>
      <c r="F13" s="23"/>
      <c r="G13" s="22"/>
    </row>
    <row r="14" spans="1:8">
      <c r="A14" s="15"/>
      <c r="B14" s="15"/>
      <c r="C14" s="15"/>
      <c r="D14" s="16"/>
      <c r="E14" s="14"/>
      <c r="F14" s="14"/>
      <c r="G14" s="14"/>
    </row>
  </sheetData>
  <mergeCells count="9">
    <mergeCell ref="C7:C8"/>
    <mergeCell ref="A1:G1"/>
    <mergeCell ref="A10:G10"/>
    <mergeCell ref="A9:D9"/>
    <mergeCell ref="A2:C2"/>
    <mergeCell ref="C3:C4"/>
    <mergeCell ref="C5:C6"/>
    <mergeCell ref="A3:A8"/>
    <mergeCell ref="B3:B8"/>
  </mergeCells>
  <phoneticPr fontId="0" type="noConversion"/>
  <printOptions horizontalCentered="1"/>
  <pageMargins left="0.39370078740157483" right="0.39370078740157483" top="0.51181102362204722" bottom="3.1496062992125986" header="0.51181102362204722" footer="0.51181102362204722"/>
  <pageSetup paperSize="9" scale="94" orientation="landscape" r:id="rId1"/>
  <headerFooter alignWithMargins="0"/>
</worksheet>
</file>

<file path=xl/worksheets/sheet9.xml><?xml version="1.0" encoding="utf-8"?>
<worksheet xmlns="http://schemas.openxmlformats.org/spreadsheetml/2006/main" xmlns:r="http://schemas.openxmlformats.org/officeDocument/2006/relationships">
  <dimension ref="A1:E12"/>
  <sheetViews>
    <sheetView view="pageBreakPreview" zoomScale="60" zoomScaleNormal="100" workbookViewId="0">
      <selection activeCell="E7" sqref="E7"/>
    </sheetView>
  </sheetViews>
  <sheetFormatPr defaultRowHeight="12.75"/>
  <cols>
    <col min="1" max="1" width="21" style="2" customWidth="1"/>
    <col min="2" max="2" width="44.28515625" style="2" customWidth="1"/>
    <col min="3" max="3" width="42.7109375" style="2" customWidth="1"/>
    <col min="4" max="4" width="11.140625" style="2" bestFit="1" customWidth="1"/>
    <col min="5" max="16384" width="9.140625" style="2"/>
  </cols>
  <sheetData>
    <row r="1" spans="1:5" ht="15.75" customHeight="1">
      <c r="A1" s="132" t="s">
        <v>79</v>
      </c>
      <c r="B1" s="132"/>
      <c r="C1" s="132"/>
      <c r="D1" s="132"/>
    </row>
    <row r="2" spans="1:5">
      <c r="A2" s="139" t="s">
        <v>168</v>
      </c>
      <c r="B2" s="139"/>
      <c r="C2" s="139"/>
      <c r="D2" s="101">
        <v>2014</v>
      </c>
    </row>
    <row r="3" spans="1:5" ht="38.25">
      <c r="A3" s="44" t="s">
        <v>175</v>
      </c>
      <c r="B3" s="41" t="s">
        <v>170</v>
      </c>
      <c r="C3" s="27" t="s">
        <v>126</v>
      </c>
      <c r="D3" s="97">
        <v>10568.283002185015</v>
      </c>
      <c r="E3" s="37"/>
    </row>
    <row r="4" spans="1:5">
      <c r="A4" s="139" t="s">
        <v>172</v>
      </c>
      <c r="B4" s="139"/>
      <c r="C4" s="139"/>
      <c r="D4" s="103">
        <v>10568.283002185015</v>
      </c>
    </row>
    <row r="5" spans="1:5" ht="12.75" customHeight="1">
      <c r="A5" s="140"/>
      <c r="B5" s="124"/>
      <c r="C5" s="124"/>
      <c r="D5" s="124"/>
    </row>
    <row r="6" spans="1:5" ht="12.75" customHeight="1">
      <c r="A6" s="15"/>
      <c r="B6" s="15"/>
      <c r="C6" s="15"/>
      <c r="D6" s="80"/>
      <c r="E6" s="78"/>
    </row>
    <row r="7" spans="1:5">
      <c r="A7" s="15"/>
      <c r="B7" s="15"/>
      <c r="C7" s="15"/>
      <c r="D7" s="80"/>
      <c r="E7" s="79"/>
    </row>
    <row r="8" spans="1:5">
      <c r="A8" s="17"/>
      <c r="B8" s="17"/>
      <c r="C8" s="17"/>
      <c r="D8" s="22"/>
    </row>
    <row r="9" spans="1:5">
      <c r="A9" s="15"/>
      <c r="B9" s="15"/>
      <c r="C9" s="15"/>
      <c r="D9" s="22"/>
    </row>
    <row r="10" spans="1:5">
      <c r="A10" s="15"/>
      <c r="B10" s="15"/>
      <c r="C10" s="15"/>
      <c r="D10" s="24"/>
    </row>
    <row r="11" spans="1:5">
      <c r="A11" s="15"/>
      <c r="B11" s="15"/>
      <c r="C11" s="15"/>
      <c r="D11" s="23"/>
    </row>
    <row r="12" spans="1:5">
      <c r="A12" s="15"/>
      <c r="B12" s="15"/>
      <c r="C12" s="15"/>
      <c r="D12" s="14"/>
    </row>
  </sheetData>
  <mergeCells count="4">
    <mergeCell ref="A1:D1"/>
    <mergeCell ref="A5:D5"/>
    <mergeCell ref="A4:C4"/>
    <mergeCell ref="A2:C2"/>
  </mergeCells>
  <phoneticPr fontId="0" type="noConversion"/>
  <printOptions horizontalCentered="1"/>
  <pageMargins left="0.39370078740157483" right="0.39370078740157483" top="0.43307086614173229" bottom="4.4881889763779528"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5</vt:i4>
      </vt:variant>
    </vt:vector>
  </HeadingPairs>
  <TitlesOfParts>
    <vt:vector size="15" baseType="lpstr">
      <vt:lpstr>ICMS</vt:lpstr>
      <vt:lpstr>ISS</vt:lpstr>
      <vt:lpstr>IPVA</vt:lpstr>
      <vt:lpstr>IPTU</vt:lpstr>
      <vt:lpstr>ITBI</vt:lpstr>
      <vt:lpstr>ITCD</vt:lpstr>
      <vt:lpstr>TLP</vt:lpstr>
      <vt:lpstr>Multas e Juros</vt:lpstr>
      <vt:lpstr>Dívida Ativa</vt:lpstr>
      <vt:lpstr>Compensação Renúncia</vt:lpstr>
      <vt:lpstr>ICMS!Area_de_impressao</vt:lpstr>
      <vt:lpstr>IPVA!Area_de_impressao</vt:lpstr>
      <vt:lpstr>ICMS!Titulos_de_impressao</vt:lpstr>
      <vt:lpstr>IPVA!Titulos_de_impressao</vt:lpstr>
      <vt:lpstr>ISS!Titulos_de_impressao</vt:lpstr>
    </vt:vector>
  </TitlesOfParts>
  <Company>SEFAZ - DF</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lscfilho</dc:creator>
  <cp:lastModifiedBy>marcelo.cadete</cp:lastModifiedBy>
  <cp:lastPrinted>2013-05-15T20:55:35Z</cp:lastPrinted>
  <dcterms:created xsi:type="dcterms:W3CDTF">2003-11-26T18:18:00Z</dcterms:created>
  <dcterms:modified xsi:type="dcterms:W3CDTF">2013-05-16T13:44:20Z</dcterms:modified>
</cp:coreProperties>
</file>